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480" windowHeight="8265" activeTab="8"/>
  </bookViews>
  <sheets>
    <sheet name="PAKIET 1" sheetId="4" r:id="rId1"/>
    <sheet name="PAKIET 2" sheetId="6" r:id="rId2"/>
    <sheet name="PAKIET 3" sheetId="5" r:id="rId3"/>
    <sheet name="PAKIET 4" sheetId="2" r:id="rId4"/>
    <sheet name="PAKIET 5" sheetId="3" r:id="rId5"/>
    <sheet name="PAKIET 6 " sheetId="11" r:id="rId6"/>
    <sheet name="PAKIET 7" sheetId="8" r:id="rId7"/>
    <sheet name="PAKIET 8" sheetId="10" r:id="rId8"/>
    <sheet name="PAKIET 9" sheetId="9" r:id="rId9"/>
  </sheets>
  <calcPr calcId="145621"/>
</workbook>
</file>

<file path=xl/calcChain.xml><?xml version="1.0" encoding="utf-8"?>
<calcChain xmlns="http://schemas.openxmlformats.org/spreadsheetml/2006/main">
  <c r="E6" i="11" l="1"/>
  <c r="E15" i="8"/>
  <c r="E5" i="10"/>
  <c r="D71" i="9"/>
  <c r="A69" i="9"/>
  <c r="D68" i="9"/>
  <c r="A66" i="9"/>
  <c r="D65" i="9"/>
  <c r="A56" i="9"/>
  <c r="D55" i="9"/>
  <c r="A45" i="9"/>
  <c r="D44" i="9"/>
  <c r="A36" i="9"/>
  <c r="D35" i="9"/>
  <c r="A23" i="9"/>
  <c r="E20" i="9"/>
  <c r="F20" i="9" s="1"/>
  <c r="G15" i="4"/>
  <c r="F5" i="10"/>
  <c r="H5" i="10"/>
  <c r="F12" i="3"/>
  <c r="H6" i="11"/>
  <c r="H20" i="9" l="1"/>
  <c r="I12" i="3"/>
  <c r="H12" i="3"/>
  <c r="J8" i="6"/>
  <c r="I8" i="6"/>
  <c r="G8" i="6"/>
  <c r="I15" i="4"/>
  <c r="J15" i="4"/>
  <c r="H15" i="8" l="1"/>
</calcChain>
</file>

<file path=xl/sharedStrings.xml><?xml version="1.0" encoding="utf-8"?>
<sst xmlns="http://schemas.openxmlformats.org/spreadsheetml/2006/main" count="366" uniqueCount="227">
  <si>
    <t>lp.</t>
  </si>
  <si>
    <t>j.m.</t>
  </si>
  <si>
    <t>Wartość ogólna netto</t>
  </si>
  <si>
    <t>VAT %</t>
  </si>
  <si>
    <t>Kwota podatku VAT</t>
  </si>
  <si>
    <t>Wartość ogólna brutto</t>
  </si>
  <si>
    <t>Szt.</t>
  </si>
  <si>
    <t>Cena jedn. Netto zł</t>
  </si>
  <si>
    <t>Płytka obojczykowa "S" z otworami  do wkrętów blokowanych oraz konwencjonalnych.Dł.70-90 mm z możliwością kompresji i otworami do "wstepnej stabilizacji" drutami Kirschnera.  W zestawie wkręty w ilości ;ok 75% ilości otworów płyty, w stosunku 1:1 ( blokowane:konwencjonalne).Lewe i prawe w zależności  od potrzeb.</t>
  </si>
  <si>
    <t>Płytka ramienna bliższa z otworami do wkrętów blokowanych oraz konwencjonalnych.Dł.100-150 mm z możliwością kompresji i otworami do "wstepnej stabilizacji" drutami Kirschnera.  W zestawie wkręty w ilości ;ok 75% ilości otworów płyty, w stosunku 1:1 ( blokowane:konwencjonalne).Lewe i prawe w zależności od potrzeb.</t>
  </si>
  <si>
    <t>Płytka do złamań nasady dalszej  piszczeli boczna  lub przednio-boczna  typu L z otworami do wkrętów blokowanych oraz konwencjonalnych.Dł.120-180mm.z możliwością kompresji i otworami do "wstępnej stabilizacji"drutami Kirschnera. W zestawie wkrety w ilości; ok 75%ilości otworów płyty w stosunku 1:1 (konwencjonalne:blokowane).Lewe i prawe , wzależności od potrzeb.</t>
  </si>
  <si>
    <t>Płytka strzałkowa dalsza -boczna zotworami do wkrętów blokowanych oraz konwencjonalnych.Dł90-160 mm. Z możliwością kompresji iotworami do "wstępnej stabilizacji" drutami Kirschnera. W zestawie wkręty w ilości ;ok 75%ilości otworów płyty w stosunku 1:1 (blokowane:konwencjonalne).Lewe i prawe, w zależności od potrzeb.</t>
  </si>
  <si>
    <t>Płytka wąska z ograniczonym kontaktem, szerokość około 10mm, z otworami do wkrętów blokowanych i konwencjonalnych. Długość 90 do 190mm. Z możliwością kompresji i otworami do "wstępnej stabilizacji" drutami Kirschnera. W zestawie wkrety w ilości;ok 75% ilości otworów płyty w stosunku 1:1 (blokowane :konwencjonalne).Lewe i prawe, w zalezności od potrzeb.</t>
  </si>
  <si>
    <t>Płytka rekonstrukcyjna, szerokość około 10mm, z otworami do wkrętów blokowanych i konwencjonalnych. Długość 90-190mm. Z możliwością kompresji i otworami do "wstępnej stabilizacji" drutami Kirschnera. W zestawie wkrety w ilości;ok 75% ilości otworów płyty w stosunku 1:1 (blokowane :konwencjonalne).Lewe i prawe, w zalezności od potrzeb.</t>
  </si>
  <si>
    <t>Płytka piętowa z otwormi do wkrętów blokowanych, lewa i prawa w zależnośći od potrzeb.</t>
  </si>
  <si>
    <t>Gwóźdź sródszpikowy piszczelowy z możliwością stabilizacji: statycznej, dynamicznej, dynamicznej z kompresją, rekonstrukcyjnej, lewy i prawy, w różnych długościach 270 - 390 mm, średnicach 9-12mm. W składzie zestawu również: zaślepka, śruba kompresyjna, 4 wkręty blokujące (w tym jeden rekonstrukcyjny, jeden trzonowy).</t>
  </si>
  <si>
    <t>Płyta szeroka około 16mm, cienka 2-2,5mm  z otworami w dwóch rzędach pod wkręty o średnicy 4,5mm, 4-9 otworowa, stalowa</t>
  </si>
  <si>
    <t>Płyta wąska ok.. 10mm cienka 2-25mm z otworami w jednym rzędzie, pod wkręty o średnicy 4,5mm 2-6otworowa, stalowa</t>
  </si>
  <si>
    <t>Płyta kompresyjna szeroka około 16mm, gruba około 4mm 6-12 otworowa długości od 80-160mm, pod wkręty średnicy 4,5mm, stalowa</t>
  </si>
  <si>
    <t>ilość na 12 miesięcy</t>
  </si>
  <si>
    <t>Płytka ramienna dalsza -przyśrodkowa; - przyśrodkowo tylna; - boczna; - tylno-boczna, z otworami do wkrętów blokowanych oraz konwencjonalnych.Dł90-130 mm z możliwością kompresji i otworami do "wstepnej stabilizacji" drutami Kirschnera.  W zestawie wkręty w ilości ;ok 75% ilości otworów płyty, w stosunku 1:1   ( blokowane:konwencjonalne).Lewe i prawe, w zależności od potrzeb.</t>
  </si>
  <si>
    <t>Płytka do złamań nasady bliższej piszczeli boczna z otworami do wkrętów blokowanych oraz konwencjonalnych.Dł.110-160 mm.z możliwością kompresji i otworami do "wstępnej stabilizacji"drutami Kirschnera. W zestawie wkrety w ilości; ok 75%ilości otworów płyty  w stosunku 1:1 (blokowane:konwencjonalne). Lewe i prawe w zależności od potrzeb.</t>
  </si>
  <si>
    <t>Płytka do złamań nasady dalszej  piszczeli  przyśrodkowa z otworami do wkrętów blokowanych oraz konwencjonalnych.Dł.120-180mm.z możliwością kompresji i otworami do "wstępnej stabilizacji"drutami Kirschnera. W zestawie wkrety w ilości;ok 75% ilości otworów płyty w stosunku 1:1 (blokowane :konwencjonalne).Lewe i prawe, w zalezności od potrzeb.</t>
  </si>
  <si>
    <t>Płytka do dalszej części kości promieniowej, dłoniowa lub grzbietowa w zależności od potrzeb, z otworami na wkręty blokowane i w ogonie z otworami mieszanymi pod wkręty blokowane oraz konwencjonalne (2 do 4 otworowa). Z otworami pod druty Kirschnera do "wstępnej stabilizacji". W zestawie wkrety w ilości;ok 75% ilości otworów płyty w stosunku 1:1 (blokowane :konwencjonalne). Lewe i prawe, w zalezności od potrzeb.</t>
  </si>
  <si>
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w ciągu 24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osobą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</si>
  <si>
    <t>Gwóźdź sródszpikowy ramienny kaniulowany w różnych rozmiarach 180 - 320 mm, średnicach 6-9mm; z możliwością wstępnej kompresji i implantacji dynamicznej. W składzie zestawu również: zaślepka, śruba kompresyjna, 4 wkręty blokujące (w tym jeden wkręt trzonowy - częściowo gwintowany). Możliwość wprowadzania do kości od strony proksymalnej lub dystalnej.</t>
  </si>
  <si>
    <t>Gwóźdź sródszpikowy udowy z możliwością wstępnej kompresji i implantacji dynamicznej, opcjonalnie: - gwóźdź o typie rekonstrukcyjnym (blokowany w części bliższej - skośnie - doszyjkowo) lewy i prawy w różnych długościach 200 - 480 mm, średnicach 8-14mm. W składzie zestawu również: zaślepka, śruba kompresyjna, 4 wkręty blokujące (w tym jeden wkręt trzonowy częściowo gwintowany). Możliwość wprowadzania do kości od strony proksymalnej lub dystalnej.</t>
  </si>
  <si>
    <t>Gwóźdź śródszpikowy do złamań bliższej części kości udowej ze śrubą doszyjkową; w opacjach długości: krótkie, długie</t>
  </si>
  <si>
    <t>SUMA</t>
  </si>
  <si>
    <t>X</t>
  </si>
  <si>
    <t>1.</t>
  </si>
  <si>
    <t>2.</t>
  </si>
  <si>
    <t>3.</t>
  </si>
  <si>
    <t>4.</t>
  </si>
  <si>
    <t>5.</t>
  </si>
  <si>
    <t>6.</t>
  </si>
  <si>
    <t>7.</t>
  </si>
  <si>
    <t>8.</t>
  </si>
  <si>
    <t>l.p.</t>
  </si>
  <si>
    <t>cena jedn. 
netto PLN</t>
  </si>
  <si>
    <t>ilość kompletów</t>
  </si>
  <si>
    <t>Wartość 
netto PLN</t>
  </si>
  <si>
    <t>cena jedn. brutto PLN</t>
  </si>
  <si>
    <t>Wartość 
brutto PLN</t>
  </si>
  <si>
    <t xml:space="preserve">Zestaw do artroskopowej rekonstrukcji więzadła krzyżowego przedniego kolna z użyciem ścięgna m. półścięgnistego i więzadła właściwego rzepki z możliwością wykonywania zabiegów rewizyjnych.                </t>
  </si>
  <si>
    <t>1a.</t>
  </si>
  <si>
    <t xml:space="preserve">MOCOWANIE UDOWE:              
Podłużna płytka z czterema otworami wykonana ze stopu tytanu pozwalająca na zawieszenie przeszczepu w kanale udowym. Wymaga się by płytka na trwałe była związana fabrycznie z pętlą plecioną poliestrową o wysokiej wytrzymałości(bez węzła). Długość pętli od 10-60 mm. Skok pętli co 5 mm. Implant powinien zawierać dwie fabryczne nitki o grubościach #2 i #5 służące do przeciągnięcia i obrócenia implantu w kanale udowym. 
Zamiennie wymaga się dostarczenia:
- płytki na trwale związanej z podwójną pętlą w rozmiarach 20-60 mm skok co 5mm do więzadła właściwego rzepki (WYMAGA SIĘ dostarczenia następujących narzędzi do btb: celownik, narzędzie do formowania przeszczepu oraz rozwiertaki do śrub)
- płytka wydłużona 10mm stanowiąca nakładkę na płytkę pozwalająca na zawieszenie przeszczepu w kanale udowym  służący do zabiegów rewizyjnych
-  płytkę pozwalająca na zawieszenie przeszczepu w kanale udowym  bez pętli umożliwiająca zawieszenie przeszczepu bezpośrednio na płytce w przypadku krótkiego kanału w kości udowej, otwarty z jednej strony w rozmiarach: 5, 6, 7, 8 i 9mm.                                                                                 
</t>
  </si>
  <si>
    <t>1b.</t>
  </si>
  <si>
    <t>Zestaw do szycia łąkotki metodą all-inside</t>
  </si>
  <si>
    <t>2a.</t>
  </si>
  <si>
    <t>2b.</t>
  </si>
  <si>
    <t>Jednorazowy spychacz do węzła z jednoczesnym obcinakiem.</t>
  </si>
  <si>
    <t>Zestaw do artroskopowej rekonstrucji stożka rotatorów lub rekonstrukcji obrąbka stawowego</t>
  </si>
  <si>
    <t>3a</t>
  </si>
  <si>
    <t>Kotwice-Implanty do rekonstrukcji stożka rotatorów; kotwica tytanowa samogwintująca (wkręcana) o średnicy 5 mm oraz 6.5mm zaopatrzona w 2 nitki niewchłanialne, polietylenowe, plecione oraz w jednorazowym aplikaturze, z igłami lub bez (WYMAGA SIĘ dostarczenia pełnego instrumentarium do zabiegu zgodnie ze specyfikacją producenta)</t>
  </si>
  <si>
    <t>3b</t>
  </si>
  <si>
    <t>Kotwice-Implanty do rekonstrukcji obrąbka barkowego ; Kotwica tytanowa samogwintująca (wkręcana) o średnicy 2.8 mm oraz 3.5mm zaopatrzona w szew, niewchłanialny, polietylenowy, pleciony oraz w jednorazowym aplikatorem (WYMAGA SIĘ dostarczenia pełnego instrumentarium do zabiegu zgodnie ze specyfikacją producenta)</t>
  </si>
  <si>
    <t>3c</t>
  </si>
  <si>
    <t>Kaniula do artroskopii 8,5mm x 72mm</t>
  </si>
  <si>
    <t>3d</t>
  </si>
  <si>
    <t>Kaniula do artroskopii 7,0mm x 72mm</t>
  </si>
  <si>
    <t>Razem</t>
  </si>
  <si>
    <t>Uwaga:</t>
  </si>
  <si>
    <t>W zakresie pakietu każdorazowo:</t>
  </si>
  <si>
    <t>WARUNKI OGÓLNE:</t>
  </si>
  <si>
    <t>Płatność za zestaw w chwili zakupu, wykorzystania, w zależności od ilości zużytych wszczepów/implantów</t>
  </si>
  <si>
    <t>Stworzenie podmagazynu u zamawiającego lub dostawa implantów w ciągu 24 godzin od uzyskania telefonicznej, faxem lub mailowo informacji</t>
  </si>
  <si>
    <t>II.</t>
  </si>
  <si>
    <t>Dostarczenie pełnego instrumentarium do zabiegu wg. specyfikacji producenta</t>
  </si>
  <si>
    <t>W przypadku rekonstrukcji więzadła krzyżowego przedniego, w szczególności, instrumentarium musi zawierać: celowniki udowe o wymiarach 6, 7, 8, 9mm , celownik piszczelowy z regulacją kąta nachylenia , gwintowniki do śrub mocujących implanty;</t>
  </si>
  <si>
    <t>Opis przedmiotu zamówienia</t>
  </si>
  <si>
    <t xml:space="preserve">ilość kpl./ par </t>
  </si>
  <si>
    <t>Wartość brutto 
PLN</t>
  </si>
  <si>
    <t>poz. 1</t>
  </si>
  <si>
    <t>Zestaw operacyjny do stawu biodrowego</t>
  </si>
  <si>
    <t>poz. 2</t>
  </si>
  <si>
    <t>Zestaw do operacji kończyn</t>
  </si>
  <si>
    <t>poz. 3</t>
  </si>
  <si>
    <t>Zestaw do artroskopii kolana</t>
  </si>
  <si>
    <t>poz. 4</t>
  </si>
  <si>
    <t>Pończochy 32x120cm(rozm.L)</t>
  </si>
  <si>
    <t>poz. 5</t>
  </si>
  <si>
    <t>Pończochy 22x75cm(rozm.S)</t>
  </si>
  <si>
    <t>poz. 6</t>
  </si>
  <si>
    <t>Zestaw uniwersalny z serwetą na stół Mayo i 2 fartuchy</t>
  </si>
  <si>
    <t>poz. 7</t>
  </si>
  <si>
    <t>Osłona na monitor rtg - sterylna, średnica 140cm wykonano z folii PE</t>
  </si>
  <si>
    <t>poz. 8</t>
  </si>
  <si>
    <t>Torba na płyny sterylna, wykonano z folii PE o wymiarach 30x40cm</t>
  </si>
  <si>
    <t>poz. 9</t>
  </si>
  <si>
    <t>Fartuch wzmocniony  do „mokrych” zabiegów rozm. M - XXL</t>
  </si>
  <si>
    <t>poz. 10</t>
  </si>
  <si>
    <t>Fartuch uniwersalny operacyjny do suchych operacji rozm L - XXL</t>
  </si>
  <si>
    <t>poz. 11</t>
  </si>
  <si>
    <t>Mundurki jednorazowe (Spodnie i bluza) w rozmiarze S - XXL</t>
  </si>
  <si>
    <t>poz. 12</t>
  </si>
  <si>
    <t>Osłona uchwytu lampy duża</t>
  </si>
  <si>
    <t>poz. 13</t>
  </si>
  <si>
    <t>Torba na materiał  sterylna  wykonana z folii PE o wymiarach 30-40</t>
  </si>
  <si>
    <t>Razem:</t>
  </si>
  <si>
    <t>x</t>
  </si>
  <si>
    <t>WYMAGANIA ZAMAWIAJĄCEGO DO WW POZYCJI:</t>
  </si>
  <si>
    <t>ZESTAW OPERACYJNY DO STAWU BIODROWEGO</t>
  </si>
  <si>
    <t>·         Serweta do stołu Mayo</t>
  </si>
  <si>
    <t>·         Serweta duża (około 230cmx260cm) z przylepcem – 1szt</t>
  </si>
  <si>
    <t>·         Serweta z łatą chłonną i uchwytem na przewody z przylepcem (182cmx180cm)</t>
  </si>
  <si>
    <t>·         Pończochy elastyczne – 2 szt.</t>
  </si>
  <si>
    <t>·         Bandaż elastyczny – 2 szt.</t>
  </si>
  <si>
    <t>·         Serwety z przylepcem (80cmx100cm) – 3 szt.</t>
  </si>
  <si>
    <t>·         Torba na płyny</t>
  </si>
  <si>
    <t>·         Serweta na stół z instrumentarium (około 150cmx180cm)</t>
  </si>
  <si>
    <t>·         Ręczniki do rąk – 4 szt.</t>
  </si>
  <si>
    <t>·         Taśmy przylepne (długość około 50cm) – 4 szt.</t>
  </si>
  <si>
    <r>
      <t>Wymagania ogólne</t>
    </r>
    <r>
      <rPr>
        <sz val="11"/>
        <color theme="1"/>
        <rFont val="Czcionka tekstu podstawowego"/>
        <family val="2"/>
        <charset val="238"/>
      </rPr>
      <t>: obłożenia jednorazowe, jałowe, wykonane z podwójnej warstwy laminatowej, dwuwarstwowe, 100% nieprzemakalności, nie pylące, silne i trwałe na przerwanie, kleje skórne nie wywołujące odczynów alergicznych, miękkie, posiadające dobrą pojemność absorpcji, pozbawione lateksu, posiadającą dodatkową łatę chłonną; spełniające normy EN13795 oraz wymagania ISO 10993</t>
    </r>
  </si>
  <si>
    <t>Razem Zestaw operacyjny do stawu biodrowego</t>
  </si>
  <si>
    <t>KOMPLETÓW</t>
  </si>
  <si>
    <t xml:space="preserve">ZESTAW DO OPERACJI KOŃCZYN </t>
  </si>
  <si>
    <t>·         Serweta do operacji kończyn (około 230cmx300cm)</t>
  </si>
  <si>
    <t>·         Serweta z przylepcem (150cmx240cm)</t>
  </si>
  <si>
    <t>Razem Zestaw do operacji kończyn</t>
  </si>
  <si>
    <t>ZESTAW DO ARTROSKOPII KOLANA</t>
  </si>
  <si>
    <t>·         Serweta do artroskopii z torebką na płyny (około 230cmx320cm)</t>
  </si>
  <si>
    <t>·         Serweta na stół z instrumentarium</t>
  </si>
  <si>
    <t>·         Serweta na stół z instrumentarium składana</t>
  </si>
  <si>
    <t>·         Pończochy elastyczne</t>
  </si>
  <si>
    <t>·         Fartuch chirurgiczny L</t>
  </si>
  <si>
    <t>Razem Zestaw do artroskopii kolana</t>
  </si>
  <si>
    <t>ZESTAW UNIWERSALNY Z SERWETĄ NA STÓŁ MAYO I 2 FARTUCHY</t>
  </si>
  <si>
    <t>·         Serweta z przylepcem duża (około 150cmx240cm)</t>
  </si>
  <si>
    <t>·         Serweta z przylepcem z łatą chłonną i przykryciem na przewodu 180cmx180cm</t>
  </si>
  <si>
    <t>·         Serweta na stół z instrumentarium (150cmx190cm) – 2 szt</t>
  </si>
  <si>
    <t>·         Przyklejane serwety z łatą chłonną około 75cmx90cm</t>
  </si>
  <si>
    <t>·         Ręczniki do rąk – 2 szt.</t>
  </si>
  <si>
    <t>·         Fartuch chirurgiczny L – 2 szt.</t>
  </si>
  <si>
    <t>Razem Zestaw uniwersalny z serwetą na stół Mayo i 2 fartuchy</t>
  </si>
  <si>
    <t>FARTUCH WZMOCNIONY DO "MOKRYCH" ZABIEGÓW</t>
  </si>
  <si>
    <r>
      <t>Wymagania ogólne:</t>
    </r>
    <r>
      <rPr>
        <sz val="11"/>
        <color theme="1"/>
        <rFont val="Czcionka tekstu podstawowego"/>
        <family val="2"/>
        <charset val="238"/>
      </rPr>
      <t xml:space="preserve"> sterylny,wykonany z włókniny pięciowarstwowej typu SSMMS, posiadający miękkie poliestrowe mankiety nie powodujące nacisku na skórę. Gramatura min. 35 g/m2. Wzmocnienia w części przedniej oraz na rękawach. Rozmiary L-XXL.</t>
    </r>
  </si>
  <si>
    <t>Razem Fartuch wzmocniony  do „mokrych” zabiegów rozm. L-XXL</t>
  </si>
  <si>
    <t>FARTUCH UNIWERSALNY OPERACYJNY DO SUCHYCH OPERACJI</t>
  </si>
  <si>
    <r>
      <t>Wymagania ogólne</t>
    </r>
    <r>
      <rPr>
        <sz val="11"/>
        <color theme="1"/>
        <rFont val="Czcionka tekstu podstawowego"/>
        <family val="2"/>
        <charset val="238"/>
      </rPr>
      <t>: Sterylny, wykonany z włókniny pięciowarstwowej typu SSMMS, posiadający miękkie poliestrowe mankiety nie powodujące nacisku na skórę. Gramatura min. 35 g/m2. Rozmiary M-XL.</t>
    </r>
  </si>
  <si>
    <t>Razem Fartuch uniwersalny operacyjny do suchych operacji rozm M-XL</t>
  </si>
  <si>
    <t>Ilość na 12 miesięcy</t>
  </si>
  <si>
    <r>
      <rPr>
        <b/>
        <sz val="9"/>
        <color indexed="8"/>
        <rFont val="Czcionka tekstu podstawowego"/>
        <charset val="238"/>
      </rPr>
      <t>WARUNKI OGÓLNE:</t>
    </r>
    <r>
      <rPr>
        <sz val="9"/>
        <color indexed="8"/>
        <rFont val="Czcionka tekstu podstawowego"/>
        <family val="2"/>
        <charset val="238"/>
      </rPr>
      <t xml:space="preserve">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w ciągu 24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osobą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  </r>
  </si>
  <si>
    <t>Producent i nr katalogowy</t>
  </si>
  <si>
    <t xml:space="preserve">Cena jedn. 
netto PLN </t>
  </si>
  <si>
    <t>ilość kompl.</t>
  </si>
  <si>
    <t>Wartość
brutto PLN</t>
  </si>
  <si>
    <t>RAZEM</t>
  </si>
  <si>
    <t>Cena jedn. 
netto PLN</t>
  </si>
  <si>
    <t>Cena jedn. brutto PLN</t>
  </si>
  <si>
    <t>Mundurki jednorazowe (Spodnie i bluza) w rozmiarze S - XXL - 100 KOMPLETÓW</t>
  </si>
  <si>
    <r>
      <rPr>
        <u/>
        <sz val="11"/>
        <color indexed="8"/>
        <rFont val="Czcionka tekstu podstawowego"/>
        <charset val="238"/>
      </rPr>
      <t>Wymagania ogólne:</t>
    </r>
    <r>
      <rPr>
        <sz val="11"/>
        <color theme="1"/>
        <rFont val="Czcionka tekstu podstawowego"/>
        <family val="2"/>
        <charset val="238"/>
      </rPr>
      <t xml:space="preserve"> Ubranie wykonane z włukniny SMS gramatura minimum 35g/m2. Kolor niebieski, nieprześwitujące. Bluza z krótkim rękawem, posiadająca wycięcie "V" zakończone obszyciem w kolorze niebieskim, min. 2 kieszenie,Spodnie z trokami lub gumką w pasie. Rozmiar od S do XXL.</t>
    </r>
  </si>
  <si>
    <t>ilość sztuk</t>
  </si>
  <si>
    <t>Obłożenia operacyjne- ZESTAWY JEDNORAZOWE (STERYLNE)  PAKIET  Nr  9</t>
  </si>
  <si>
    <t xml:space="preserve">PAKIET: zestawy do artroskopii kolana i barku - Pakiet 7                                                          </t>
  </si>
  <si>
    <t>Zestaw do uzupełniania i przyśpieszenia regeneracji, przebudowy ubytków kostnych oraz leczenia braków zrostu, stawów rzekomych, martwicy - Pakiet 8</t>
  </si>
  <si>
    <t xml:space="preserve">PAKIET: wkręty kaniulowane  - Pakiet 6                                               </t>
  </si>
  <si>
    <t>ZESPOLENIA   KLASYCZNE  - Pakiet 5</t>
  </si>
  <si>
    <t>ŚRUBOPŁYTA  TYPU   DSK (DCS)  - Pakiet 4</t>
  </si>
  <si>
    <t>ŚRUBOPŁYTA TYPU DSB (DHS)  - Pakiet  3</t>
  </si>
  <si>
    <t>GWOŹDZIE  ŚRÓDSZPIKOWE  - Pakiet 2</t>
  </si>
  <si>
    <t xml:space="preserve">PŁYTY  BLOKOWANE  Pakiet  1  </t>
  </si>
  <si>
    <t>W przypadku utworzenia podmagazynu lub tzw. Komisu: implanty pozostają własnością firmy relizującej zamówienie; nadzór nad implantami zostaje powierzony osobie/osobom wskazanej przez zamawiającego i realizującego zamówienie; realizujący zamówienie jest zobowiązany do okresowych kontroli złożonych implantów oraz instrumentarium; realizujący zamówienie odpowiada za sprawność i przydatność złożonego instrumentarium, a w przypadku niekompatybilności badź uszkodzeń uzupełnia braki niezwłocznie i we własnym zakresie</t>
  </si>
  <si>
    <t>I.</t>
  </si>
  <si>
    <t>WARUNKI OGÓLNE: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w ciągu 24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osobom / osobie wskazanej przez zamawiającego i realizującego zamówienie   - realizujący zamówienie Wykonawca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</si>
  <si>
    <r>
      <rPr>
        <b/>
        <sz val="9"/>
        <color indexed="8"/>
        <rFont val="Czcionka tekstu podstawowego"/>
        <charset val="238"/>
      </rPr>
      <t>WARUNKI OGÓLNE:</t>
    </r>
    <r>
      <rPr>
        <sz val="9"/>
        <color indexed="8"/>
        <rFont val="Czcionka tekstu podstawowego"/>
        <family val="2"/>
        <charset val="238"/>
      </rPr>
      <t xml:space="preserve"> 1. Płatność za zestaw w chwili zakupu - wykorzystania, w zależności od ilości zużytych wszepów. 2. Każdorazowo dostarczenie potrzebnego do implantacji instrumentarium (tj. pełne istrumentarium wg. specyfikacji producenta). 3. Stworzenie podmagazynu u zamawiającego lub dostawa (tj. dostawa pełnego asortymentu - wszystkie rozmiary gwoździ i rygli).w ciągu 24 godzin od uzyskania telefonicznej lub przekazanej faksem informacji  4. W przypadku utworzenia podmagagazynu lub tzw. komisu: - implanty pozostają własnością firmy  - nadzór nad implantami zostaje powierzony osobom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  </r>
  </si>
  <si>
    <t>poz. 14</t>
  </si>
  <si>
    <t>Koszula operacyjna jednorazowego użytku , wykonana z miękkiej włókniny polipropylenowej o gramaturze min 35g/m2. Podkrój szyi wykończony plisą , będacą jednocześnie wiazaniem. W pasie wszyty trok  do zawiązania. Opakowanie 10 szt, w rozmiarach od S do XXL.</t>
  </si>
  <si>
    <t>Dostarczenie instrumentarium do 24godzin  od zamówienia</t>
  </si>
  <si>
    <r>
      <rPr>
        <b/>
        <sz val="9"/>
        <color indexed="8"/>
        <rFont val="Czcionka tekstu podstawowego"/>
        <charset val="238"/>
      </rPr>
      <t>WARUNKI OGÓLNE:</t>
    </r>
    <r>
      <rPr>
        <sz val="9"/>
        <color indexed="8"/>
        <rFont val="Czcionka tekstu podstawowego"/>
        <family val="2"/>
        <charset val="238"/>
      </rPr>
      <t xml:space="preserve"> 1. Płatność  w chwili zakupu - wykorzystania, w zależności od ilości zużytych wkrętów. 2. Każdorazowo dostarczenie potrzebnego do implantacji instrumentarium (tj. pełne istrumentarium wg. specyfikacji producenta). 3. Stworzenie podmagazynu u zamawiającego lub dostawa w ciągu 24 godzin od uzyskania telefonicznej lub przekazanej faksem informacji (tj. dostawa pełnego asortymentu - wszystkie rozmiary wkrętów). 4. W przypadku utworzenia podmagagazynu lub tzw. komisu: - implanty pozostają własnością firmy  - nadzór nad implantami zostaje powierzony osobom / osobie wskazanej przez zamawiającego i realizującego zamówienie Wykonawcę   - realizujący zamówienie Wykonawca jest zobowiązany do okresowych kontroli złożonych w depozyt wkrętów oraz instrumentarium  - realizujący zamówienie odpowiada za sprawność i przydatność złożonego instrumentarium, a w przypadku jego niekompatybilności bądź uszkodzeń uzupełnia braki niezwłocznie i we własnym zakresie.</t>
    </r>
  </si>
  <si>
    <t>UWAGA! W powyższym zakresie pakietu  wymagane jest użyczenie nieodpłatnie   wirówki automatycznej na okres trwania umowy</t>
  </si>
  <si>
    <t>Ia</t>
  </si>
  <si>
    <t>Ib</t>
  </si>
  <si>
    <t>Ic</t>
  </si>
  <si>
    <t>Iia</t>
  </si>
  <si>
    <t>Iib</t>
  </si>
  <si>
    <t>Śrubopłyta typy DSB o róznych długościach (w przewadze 4-otworowa). Płyty z otworami pozwalającymi na kompresję. Pod wkręty korowe 4,5mm. Kąt 135-130 stopni. W zestawie: - śruba doszyjkowa (opcjonalnie z gwintem do kości osteoporotycznej), -  śruba kompresyjna, - wkręty korowe śr. 4,5mm z łbem pod otwory płyty, gniazdem imbusowym</t>
  </si>
  <si>
    <t>Śrubopłyta typy DSK o róznych długościach (w przewadze 6-otworowa). Płyty z otworami pozwalającymi na kompresję. Pod wkręty korowe 4,5mm oraz pod wkręty gąbczaste śr. 6,5mm w częśi przytulejowej. Kąt 95 stopni. W zestawie: - śruba dokłykciowa (opcjonalnie z gwintem do kości osteoporotycznej), -  śruba kompresyjna, - wkręty korowe śr. 4,5mm z łbem pod otwory płyty, gniazdem imbusowym</t>
  </si>
  <si>
    <t>Płyta kompresyjna wąska około 10mm, cienka około 2,5mm, 4-8 otworowa pod wkręty o średnicy  4,5mm  stalowa</t>
  </si>
  <si>
    <r>
      <t xml:space="preserve">Wkręty klasyczne korowe  </t>
    </r>
    <r>
      <rPr>
        <sz val="9"/>
        <color indexed="8"/>
        <rFont val="Arial"/>
        <family val="2"/>
        <charset val="238"/>
      </rPr>
      <t>ø</t>
    </r>
    <r>
      <rPr>
        <sz val="6.95"/>
        <color indexed="8"/>
        <rFont val="Czcionka tekstu podstawowego"/>
        <family val="2"/>
        <charset val="238"/>
      </rPr>
      <t xml:space="preserve"> </t>
    </r>
    <r>
      <rPr>
        <sz val="9"/>
        <color indexed="8"/>
        <rFont val="Czcionka tekstu podstawowego"/>
        <family val="2"/>
        <charset val="238"/>
      </rPr>
      <t xml:space="preserve">4,5mm z łbem stożkowym od dołu i kulistym od góry oraz odpowiednio gniazdami krzyżowymi i sześciokontnymi (imbus). </t>
    </r>
  </si>
  <si>
    <t>Płyta L szeroka, około 16mm, cienka około 2mm; lewe i prawe, 4-6 otworowe, pod wkręty  średnicy 4,5mm; stalowa.</t>
  </si>
  <si>
    <t>Gwoździe Rusha (średnice od 2-4mm; długości 200-300mm)</t>
  </si>
  <si>
    <r>
      <t xml:space="preserve">Podkładki do wkrętów gąbczastych i korowych </t>
    </r>
    <r>
      <rPr>
        <sz val="9"/>
        <color indexed="8"/>
        <rFont val="Arial"/>
        <family val="2"/>
        <charset val="238"/>
      </rPr>
      <t>ø</t>
    </r>
    <r>
      <rPr>
        <sz val="9"/>
        <color indexed="8"/>
        <rFont val="Czcionka tekstu podstawowego"/>
        <family val="2"/>
        <charset val="238"/>
      </rPr>
      <t xml:space="preserve"> wewnętrzne pod wkręty </t>
    </r>
    <r>
      <rPr>
        <sz val="9"/>
        <color indexed="8"/>
        <rFont val="Arial"/>
        <family val="2"/>
        <charset val="238"/>
      </rPr>
      <t>ø 4,5 mm oraz ø 6,5 mm (średnica zewnętrzna), o długości od 8mm do 14mm.</t>
    </r>
  </si>
  <si>
    <t>System składający się z dwóch implantów typu PEEK, połączonych za pomocą polietylenowego, niewchłanialnego, wzmocnionego szwu 2-0. Szew posiada samozaciskowy węzeł umożliwiający zmniejszanie dystansu pomiędzy implantami. Implanty załadowane są rzędowo w pojedynczą, półotwartą, jednorazową igłę. Igła z podziałką posiada regulowany ogranicznik zabezpieczający jej zbyt głębokie wbicie w łąkotkę. Implanty wypychane są z igły poza jamę stawu za pomocą pierścieniowego spustu na rękojeści z jednoczesnym sygnałem dźwiękowym. Zestaw zawiera jednorazową, półotwartą, metalową kaniule do wprowadzania systemu do stawu.</t>
  </si>
  <si>
    <t xml:space="preserve">MOCOWANIE PISZCZELOWE
Zamawiający wymaga dostarczenia zamiennie wszystkich typów mocowania:
- śruba interferencyjna z materiału typu PLLA z hydroksyapatytem lub materiału PEEK o średnicach od 6mm do 12mm i długościach  20-25-30-35 mm.
- mocowanie za pomocą podkładki o średnicy 17 mm w którą wkręcamy śrubę tytanową o średnicy     9 x 25mm-zestaw podkładka plus śruba
- tytanowa śruba pozakanałowa z płaską główką o rozmiarze 4,5 mm, długościach 25-55 mm (skok długości co 5mm) umożliwiająca mocowanie przeszczepu za pomocą nici wiązanych wokół szyjki śruby
              </t>
  </si>
  <si>
    <t>Wkręty kaniulowane w dwóch średnicach: 3,5 i 4,5mm oraz 6,5-7mm, częściowo gwintowane lub z pełnym gwintem wśród nich korowe i gąbczaste w zależności od potrzeb; wraz drutami kierunkowymi o odpowiedniej średnicy.  Użyczenie odpowiednich  wierteł i śrubokrętów  kaniulowanych.</t>
  </si>
  <si>
    <t>Zestaw do cesarkiego cięcia wykonany z laminatu minimum 2-warstowego na całej powierzchni serwet (polipropylenu i warstawa polietylenu) o gramaturze minimum 63g/m2, Minimalny skład i wymiary: 1)Serweta główna o wymiarach 180x300cm, w części centralnej z otworem trapezowym o wymiarach 23x33x23cm wypełnionym folią chirurgiczną, otwór okala worek przechwytujący płyn z usztywnionym brzegiem, wyposażony w zawór do podłączenia drenu - 1 szt. w zestawie 2) Osłonka na stolik Mayo 79x145cm - 1 szt. w zestawie 3) Owinięcie noworodka 80x90cm - 1 szt. w zestawie 4) Ręczniki chłonne o wymiarach 30x40cm - 4 szt w zestawie 5) Włókninowa taśma samoprzylepna 9x49cm - 1 szt. w zestawie 6)Całość owinięta w serwete na stół instrumentalny 150x200cm - 1 szt.w zestawie</t>
  </si>
  <si>
    <t>Zestaw do operacji stawu biodrowego (DHS)</t>
  </si>
  <si>
    <t>poz.15</t>
  </si>
  <si>
    <t>poz. 16</t>
  </si>
  <si>
    <t>W skład zestawu wchodzą:</t>
  </si>
  <si>
    <t>Data podpis Wykonawcy ………………………………………….</t>
  </si>
  <si>
    <t>Data i podpis Wykonawcy  …………………………………….</t>
  </si>
  <si>
    <t>Data i podpis Wykonawcy  ………………………………….</t>
  </si>
  <si>
    <t>Data i podpis Wykonawcy  ………………………………………..</t>
  </si>
  <si>
    <t>Data i podpis Wykonawcy  ……………………………………..</t>
  </si>
  <si>
    <t>wartość VAT%</t>
  </si>
  <si>
    <t>Data i podpis Wykonawcy  ……………………………….</t>
  </si>
  <si>
    <t>Data i podpis Wykonawcy ………………………………</t>
  </si>
  <si>
    <t>Data i podpis Wykonawcy ……………………………………….</t>
  </si>
  <si>
    <t>Data i podpis Wykonawcy ……………………………..</t>
  </si>
  <si>
    <t>Razem: Zestawy do operacyji stawu biodrowego (DHS)</t>
  </si>
  <si>
    <t>1.Serweta hirurgiczna do zespoleń śródszpikowych o wymiarach około 240x290 cm., zintegrowana z nogawicami, wyposażona w dwa  symetrycznie usytuowane otwory  o wymiarch 15x45 cm., wypełnione folią chirurgiczną.  Wzmocnienie w strefie krytycznej o wymiarach 75x210 cm.                                                                                                                                                                                                                                      2. Taśma samoprzylepna 9x49 cm.                                                                                                                                                                                   3. Ręczniki chłonne 2 szt o rozmiarach 30x40 cm.                                                                                                                                                            4. Kieszeń jednokomorowa samoprzylepna ze sztywnikiem o rozmiarach 50x30cm.                                                                                                     5. Osłona na stolik MAYO o romiarch 79x145 cm.                                                                                                                                                             6. Serweta na stolik o romiarch 150x200cm.</t>
  </si>
  <si>
    <t>FORMULARZ  CENOWY</t>
  </si>
  <si>
    <t>Wartość VAT%</t>
  </si>
  <si>
    <t>Sterylny zestaw do pozyskiwania osocza bogatopłytkowego,fibrynogenu oraz czynników wzrostu typu (PDGF,VEGF,TGF, EGF,IGF) składającego się z: 1 probówki próżniowej 8 do 25ml z separatorem żelowym, 2 osłon transferowych zabezpieczajacych przed kontaktem z krwią podczas procesów pozyskania i preparowania PRP, 1 wenflonu pobraniowego, 1 strzykawki 5ml  do podawania PRP ,z mocowaniem Luer-Lok,     2 igieł (18G i 27G) {oraz użyczanej wirówki wraz z tubami balansującymi}. Zestaw pozwalający na pozyskanie ok 5ml a-PRP z 8 do 25ml krwi żylnej w trakcie 8min wirowania z odzyskiem ( raczej odizolowaniem , separacją ) RBC powyżej 95%. Wszystkie elementy  zestawu  jednorazowe, . Bez użycia strzykawki do pobierania  krwi.</t>
  </si>
  <si>
    <t xml:space="preserve">płytka, 5szt sruba blok, 5szt. korowa  </t>
  </si>
  <si>
    <t>płyta, 6szt. srub (3 blokowane i 3 korowe)</t>
  </si>
  <si>
    <t xml:space="preserve">płyta, 5szt srub blok i 5szt korowe </t>
  </si>
  <si>
    <t>płyta, 6szt  srub (3 blokowane, 3 korowe)</t>
  </si>
  <si>
    <t xml:space="preserve">płytka, 5szt. sruba blok i 5szt korowe  </t>
  </si>
  <si>
    <t xml:space="preserve">płytka, 5szt srub blok i 5 szt. korowe </t>
  </si>
  <si>
    <t>płytka, 6szt srub</t>
  </si>
  <si>
    <t xml:space="preserve">płytka, tylko sruba blokowana  5szt. </t>
  </si>
  <si>
    <t>płytka, sruba blokowana 3szt, korowa 3szt..</t>
  </si>
  <si>
    <t>płytka, 6szt srub (3 blokowane i 3szt korowe)</t>
  </si>
  <si>
    <t>płytka, 6szt srub (3 blokowane i 3szt. korowe)</t>
  </si>
  <si>
    <t>W zestawie w składzie</t>
  </si>
  <si>
    <t>9.</t>
  </si>
  <si>
    <t>10.</t>
  </si>
  <si>
    <t>11.</t>
  </si>
  <si>
    <r>
      <rPr>
        <b/>
        <sz val="9"/>
        <color indexed="8"/>
        <rFont val="Czcionka tekstu podstawowego"/>
        <charset val="238"/>
      </rPr>
      <t>WARUNKI OGÓLNE:</t>
    </r>
    <r>
      <rPr>
        <sz val="9"/>
        <color indexed="8"/>
        <rFont val="Czcionka tekstu podstawowego"/>
        <family val="2"/>
        <charset val="238"/>
      </rPr>
      <t xml:space="preserve"> 1. Płatność za zestaw w chwili zakupu - wykorzystania, w zależności od ilości zużytych wszepów. 2.Stworzenie podmagazynu u zamawiającego lub dostawa w ciągu 24 godzin od uzyskania telefonicznej lub przekazanej faksem informacji (tj. dostawa pełnego asortymentu - wszystkie rozmiary płyt i wkrętów). 4. W przypadku utworzenia podmagagazynu lub tzw. komisu: - implanty pozostają własnością firmy  - nadzór nad implantami zostaje powierzony osobą / osobie wskazanej przez zamawiającego i realizującego zamówienie   - realizujący zamówienie jest zobowiązany do okresowych kontroli złożonych implantów oraz instrumentarium  - realizujący zamówienie odpowiada za sprawność i przydatność złożonego instrumentarium, a w przypadku jego niekompatybilności bądź uszkodzeń uzupełnia braki niezwłocznie i we własnym zakresie.</t>
    </r>
  </si>
  <si>
    <t xml:space="preserve">gwózdź, zaslepka, 4szt. srub, śruba kompresyjna </t>
  </si>
  <si>
    <t>gwóżdz, zaslepka, 4szt srub, śruba kompresyjna</t>
  </si>
  <si>
    <t>gwóżdz, zaslepka,  4szt srub blok., śruba kompresyjna</t>
  </si>
  <si>
    <t xml:space="preserve">Gwóźdź, śruba doszyjkowa, śruba  trzonowa, zaslepka 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</si>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</sst>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0">
    <font>
      <sz val="11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u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sz val="10"/>
      <color indexed="10"/>
      <name val="Arial CE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u/>
      <sz val="11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sz val="9"/>
      <color indexed="8"/>
      <name val="Czcionka tekstu podstawowego"/>
      <charset val="238"/>
    </font>
    <font>
      <sz val="9"/>
      <name val="Czcionka tekstu podstawowego"/>
      <family val="2"/>
      <charset val="238"/>
    </font>
    <font>
      <sz val="9"/>
      <color indexed="8"/>
      <name val="Arial"/>
      <family val="2"/>
      <charset val="238"/>
    </font>
    <font>
      <sz val="6.95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3CC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21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/>
    <xf numFmtId="9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2" fillId="0" borderId="1" xfId="0" applyNumberFormat="1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right" vertical="center"/>
    </xf>
    <xf numFmtId="164" fontId="22" fillId="0" borderId="1" xfId="2" applyNumberFormat="1" applyFont="1" applyBorder="1" applyAlignment="1">
      <alignment horizontal="right" vertical="center"/>
    </xf>
    <xf numFmtId="0" fontId="24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164" fontId="24" fillId="0" borderId="1" xfId="0" applyNumberFormat="1" applyFont="1" applyBorder="1" applyAlignment="1">
      <alignment horizontal="right"/>
    </xf>
    <xf numFmtId="0" fontId="2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top"/>
    </xf>
    <xf numFmtId="0" fontId="0" fillId="0" borderId="0" xfId="0" applyFont="1" applyBorder="1"/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center"/>
    </xf>
    <xf numFmtId="0" fontId="5" fillId="0" borderId="0" xfId="0" applyFont="1"/>
    <xf numFmtId="0" fontId="0" fillId="0" borderId="0" xfId="0" applyFont="1"/>
    <xf numFmtId="0" fontId="0" fillId="0" borderId="0" xfId="0" applyFont="1" applyAlignment="1">
      <alignment horizontal="left" indent="4"/>
    </xf>
    <xf numFmtId="0" fontId="7" fillId="0" borderId="0" xfId="0" applyFont="1" applyAlignment="1">
      <alignment horizontal="left" indent="4"/>
    </xf>
    <xf numFmtId="0" fontId="7" fillId="0" borderId="0" xfId="0" applyFont="1"/>
    <xf numFmtId="0" fontId="8" fillId="0" borderId="0" xfId="0" applyFont="1" applyFill="1"/>
    <xf numFmtId="0" fontId="8" fillId="0" borderId="0" xfId="0" applyFont="1"/>
    <xf numFmtId="0" fontId="9" fillId="0" borderId="0" xfId="0" applyFont="1"/>
    <xf numFmtId="2" fontId="25" fillId="0" borderId="1" xfId="0" applyNumberFormat="1" applyFont="1" applyBorder="1" applyAlignment="1">
      <alignment horizontal="right"/>
    </xf>
    <xf numFmtId="4" fontId="25" fillId="0" borderId="1" xfId="0" applyNumberFormat="1" applyFont="1" applyBorder="1" applyAlignment="1">
      <alignment horizontal="right"/>
    </xf>
    <xf numFmtId="164" fontId="25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/>
    <xf numFmtId="49" fontId="25" fillId="0" borderId="1" xfId="0" applyNumberFormat="1" applyFont="1" applyBorder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 wrapText="1"/>
    </xf>
    <xf numFmtId="9" fontId="22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164" fontId="23" fillId="0" borderId="0" xfId="0" applyNumberFormat="1" applyFont="1" applyBorder="1" applyAlignment="1">
      <alignment horizontal="right" vertical="center"/>
    </xf>
    <xf numFmtId="164" fontId="23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/>
    </xf>
    <xf numFmtId="164" fontId="24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" fontId="1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/>
    <xf numFmtId="164" fontId="26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horizontal="left" vertical="top" wrapText="1"/>
    </xf>
    <xf numFmtId="164" fontId="18" fillId="0" borderId="1" xfId="0" applyNumberFormat="1" applyFont="1" applyBorder="1" applyAlignment="1">
      <alignment horizontal="right" vertical="center"/>
    </xf>
    <xf numFmtId="4" fontId="25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29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2" fontId="25" fillId="0" borderId="0" xfId="0" applyNumberFormat="1" applyFont="1" applyBorder="1" applyAlignment="1">
      <alignment horizontal="right"/>
    </xf>
    <xf numFmtId="0" fontId="25" fillId="0" borderId="0" xfId="0" applyFont="1" applyFill="1" applyBorder="1" applyAlignment="1">
      <alignment horizontal="right" wrapText="1"/>
    </xf>
    <xf numFmtId="164" fontId="25" fillId="0" borderId="0" xfId="0" applyNumberFormat="1" applyFont="1" applyBorder="1" applyAlignment="1">
      <alignment horizontal="righ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17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28" fillId="0" borderId="0" xfId="0" applyFont="1" applyAlignment="1">
      <alignment horizontal="left" vertical="top" wrapText="1"/>
    </xf>
    <xf numFmtId="49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3">
    <cellStyle name="Normalny" xfId="0" builtinId="0"/>
    <cellStyle name="Normalny 2" xfId="1"/>
    <cellStyle name="Procentowy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75" zoomScaleNormal="75" workbookViewId="0">
      <selection activeCell="E2" sqref="E2"/>
    </sheetView>
  </sheetViews>
  <sheetFormatPr defaultRowHeight="14.25"/>
  <cols>
    <col min="1" max="1" width="2.75" bestFit="1" customWidth="1"/>
    <col min="2" max="2" width="53.875" style="1" customWidth="1"/>
    <col min="3" max="3" width="8.75" customWidth="1"/>
    <col min="4" max="4" width="9" customWidth="1"/>
    <col min="5" max="5" width="10" customWidth="1"/>
    <col min="6" max="6" width="9.75" bestFit="1" customWidth="1"/>
    <col min="7" max="7" width="11.125" bestFit="1" customWidth="1"/>
    <col min="8" max="8" width="6.625" bestFit="1" customWidth="1"/>
    <col min="9" max="9" width="11.25" bestFit="1" customWidth="1"/>
    <col min="10" max="10" width="11.625" bestFit="1" customWidth="1"/>
    <col min="11" max="11" width="10.875" customWidth="1"/>
  </cols>
  <sheetData>
    <row r="1" spans="1:11" ht="15">
      <c r="C1" s="150" t="s">
        <v>203</v>
      </c>
      <c r="D1" s="150"/>
      <c r="E1" s="150"/>
      <c r="F1" s="150"/>
    </row>
    <row r="2" spans="1:11" s="15" customFormat="1" ht="50.1" customHeight="1">
      <c r="A2" s="14" t="s">
        <v>0</v>
      </c>
      <c r="B2" s="82" t="s">
        <v>70</v>
      </c>
      <c r="C2" s="11" t="s">
        <v>1</v>
      </c>
      <c r="D2" s="11" t="s">
        <v>19</v>
      </c>
      <c r="E2" s="11" t="s">
        <v>217</v>
      </c>
      <c r="F2" s="11" t="s">
        <v>7</v>
      </c>
      <c r="G2" s="11" t="s">
        <v>2</v>
      </c>
      <c r="H2" s="11" t="s">
        <v>3</v>
      </c>
      <c r="I2" s="11" t="s">
        <v>4</v>
      </c>
      <c r="J2" s="11" t="s">
        <v>5</v>
      </c>
      <c r="K2" s="11" t="s">
        <v>143</v>
      </c>
    </row>
    <row r="3" spans="1:11" ht="22.5" customHeight="1">
      <c r="A3" s="147" t="s">
        <v>161</v>
      </c>
      <c r="B3" s="148"/>
      <c r="C3" s="148"/>
      <c r="D3" s="148"/>
      <c r="E3" s="148"/>
      <c r="F3" s="148"/>
      <c r="G3" s="148"/>
      <c r="H3" s="148"/>
      <c r="I3" s="148"/>
      <c r="J3" s="148"/>
      <c r="K3" s="149"/>
    </row>
    <row r="4" spans="1:11" ht="60">
      <c r="A4" s="2" t="s">
        <v>30</v>
      </c>
      <c r="B4" s="71" t="s">
        <v>8</v>
      </c>
      <c r="C4" s="2" t="s">
        <v>6</v>
      </c>
      <c r="D4" s="2">
        <v>5</v>
      </c>
      <c r="E4" s="145" t="s">
        <v>207</v>
      </c>
      <c r="F4" s="16"/>
      <c r="G4" s="18"/>
      <c r="H4" s="6"/>
      <c r="I4" s="16"/>
      <c r="J4" s="16"/>
      <c r="K4" s="2"/>
    </row>
    <row r="5" spans="1:11" ht="60">
      <c r="A5" s="2" t="s">
        <v>31</v>
      </c>
      <c r="B5" s="71" t="s">
        <v>9</v>
      </c>
      <c r="C5" s="2" t="s">
        <v>6</v>
      </c>
      <c r="D5" s="2">
        <v>15</v>
      </c>
      <c r="E5" s="145" t="s">
        <v>208</v>
      </c>
      <c r="F5" s="16"/>
      <c r="G5" s="18"/>
      <c r="H5" s="6"/>
      <c r="I5" s="16"/>
      <c r="J5" s="16"/>
      <c r="K5" s="2"/>
    </row>
    <row r="6" spans="1:11" ht="72">
      <c r="A6" s="2" t="s">
        <v>32</v>
      </c>
      <c r="B6" s="71" t="s">
        <v>20</v>
      </c>
      <c r="C6" s="2" t="s">
        <v>6</v>
      </c>
      <c r="D6" s="2">
        <v>10</v>
      </c>
      <c r="E6" s="145" t="s">
        <v>209</v>
      </c>
      <c r="F6" s="16"/>
      <c r="G6" s="16"/>
      <c r="H6" s="6"/>
      <c r="I6" s="16"/>
      <c r="J6" s="16"/>
      <c r="K6" s="2"/>
    </row>
    <row r="7" spans="1:11" ht="66.75" customHeight="1">
      <c r="A7" s="2" t="s">
        <v>33</v>
      </c>
      <c r="B7" s="71" t="s">
        <v>21</v>
      </c>
      <c r="C7" s="2" t="s">
        <v>6</v>
      </c>
      <c r="D7" s="2">
        <v>20</v>
      </c>
      <c r="E7" s="145" t="s">
        <v>206</v>
      </c>
      <c r="F7" s="16"/>
      <c r="G7" s="16"/>
      <c r="H7" s="6"/>
      <c r="I7" s="16"/>
      <c r="J7" s="16"/>
      <c r="K7" s="2"/>
    </row>
    <row r="8" spans="1:11" ht="72">
      <c r="A8" s="2" t="s">
        <v>34</v>
      </c>
      <c r="B8" s="71" t="s">
        <v>10</v>
      </c>
      <c r="C8" s="2" t="s">
        <v>6</v>
      </c>
      <c r="D8" s="2">
        <v>20</v>
      </c>
      <c r="E8" s="145" t="s">
        <v>210</v>
      </c>
      <c r="F8" s="16"/>
      <c r="G8" s="16"/>
      <c r="H8" s="6"/>
      <c r="I8" s="16"/>
      <c r="J8" s="16"/>
      <c r="K8" s="2"/>
    </row>
    <row r="9" spans="1:11" ht="72.75" customHeight="1">
      <c r="A9" s="2" t="s">
        <v>35</v>
      </c>
      <c r="B9" s="71" t="s">
        <v>22</v>
      </c>
      <c r="C9" s="2" t="s">
        <v>6</v>
      </c>
      <c r="D9" s="2">
        <v>5</v>
      </c>
      <c r="E9" s="145" t="s">
        <v>211</v>
      </c>
      <c r="F9" s="16"/>
      <c r="G9" s="16"/>
      <c r="H9" s="6"/>
      <c r="I9" s="16"/>
      <c r="J9" s="16"/>
      <c r="K9" s="2"/>
    </row>
    <row r="10" spans="1:11" ht="65.25" customHeight="1">
      <c r="A10" s="2" t="s">
        <v>36</v>
      </c>
      <c r="B10" s="71" t="s">
        <v>11</v>
      </c>
      <c r="C10" s="2" t="s">
        <v>6</v>
      </c>
      <c r="D10" s="2">
        <v>10</v>
      </c>
      <c r="E10" s="145" t="s">
        <v>212</v>
      </c>
      <c r="F10" s="16"/>
      <c r="G10" s="16"/>
      <c r="H10" s="6"/>
      <c r="I10" s="16"/>
      <c r="J10" s="16"/>
      <c r="K10" s="2"/>
    </row>
    <row r="11" spans="1:11" ht="80.25" customHeight="1">
      <c r="A11" s="2" t="s">
        <v>37</v>
      </c>
      <c r="B11" s="71" t="s">
        <v>12</v>
      </c>
      <c r="C11" s="2" t="s">
        <v>6</v>
      </c>
      <c r="D11" s="2">
        <v>15</v>
      </c>
      <c r="E11" s="145" t="s">
        <v>213</v>
      </c>
      <c r="F11" s="16"/>
      <c r="G11" s="16"/>
      <c r="H11" s="6"/>
      <c r="I11" s="16"/>
      <c r="J11" s="16"/>
      <c r="K11" s="2"/>
    </row>
    <row r="12" spans="1:11" ht="71.25" customHeight="1">
      <c r="A12" s="2" t="s">
        <v>218</v>
      </c>
      <c r="B12" s="71" t="s">
        <v>13</v>
      </c>
      <c r="C12" s="2" t="s">
        <v>6</v>
      </c>
      <c r="D12" s="2">
        <v>15</v>
      </c>
      <c r="E12" s="145" t="s">
        <v>214</v>
      </c>
      <c r="F12" s="16"/>
      <c r="G12" s="16"/>
      <c r="H12" s="6"/>
      <c r="I12" s="16"/>
      <c r="J12" s="16"/>
      <c r="K12" s="2"/>
    </row>
    <row r="13" spans="1:11" ht="50.1" customHeight="1">
      <c r="A13" s="2" t="s">
        <v>219</v>
      </c>
      <c r="B13" s="71" t="s">
        <v>14</v>
      </c>
      <c r="C13" s="2" t="s">
        <v>6</v>
      </c>
      <c r="D13" s="2">
        <v>10</v>
      </c>
      <c r="E13" s="145" t="s">
        <v>215</v>
      </c>
      <c r="F13" s="16"/>
      <c r="G13" s="16"/>
      <c r="H13" s="6"/>
      <c r="I13" s="16"/>
      <c r="J13" s="16"/>
      <c r="K13" s="2"/>
    </row>
    <row r="14" spans="1:11" ht="81" customHeight="1">
      <c r="A14" s="2" t="s">
        <v>220</v>
      </c>
      <c r="B14" s="71" t="s">
        <v>23</v>
      </c>
      <c r="C14" s="2" t="s">
        <v>6</v>
      </c>
      <c r="D14" s="2">
        <v>15</v>
      </c>
      <c r="E14" s="145" t="s">
        <v>216</v>
      </c>
      <c r="F14" s="16"/>
      <c r="G14" s="16"/>
      <c r="H14" s="6"/>
      <c r="I14" s="16"/>
      <c r="J14" s="16"/>
      <c r="K14" s="2"/>
    </row>
    <row r="15" spans="1:11" s="5" customFormat="1" ht="15">
      <c r="A15" s="3"/>
      <c r="B15" s="4" t="s">
        <v>28</v>
      </c>
      <c r="C15" s="3"/>
      <c r="D15" s="3"/>
      <c r="E15" s="3"/>
      <c r="F15" s="17"/>
      <c r="G15" s="17">
        <f>SUM(G4:G14)</f>
        <v>0</v>
      </c>
      <c r="H15" s="8" t="s">
        <v>29</v>
      </c>
      <c r="I15" s="17">
        <f>SUM(I4:I14)</f>
        <v>0</v>
      </c>
      <c r="J15" s="17">
        <f>SUM(J4:J14)</f>
        <v>0</v>
      </c>
      <c r="K15" s="3"/>
    </row>
    <row r="16" spans="1:11" ht="96" customHeight="1">
      <c r="A16" s="23"/>
      <c r="B16" s="146" t="s">
        <v>164</v>
      </c>
      <c r="C16" s="146"/>
      <c r="D16" s="146"/>
      <c r="E16" s="146"/>
      <c r="F16" s="146"/>
      <c r="G16" s="146"/>
      <c r="H16" s="146"/>
      <c r="I16" s="146"/>
      <c r="J16" s="146"/>
      <c r="K16" s="23"/>
    </row>
    <row r="20" spans="2:2">
      <c r="B20" s="1" t="s">
        <v>191</v>
      </c>
    </row>
  </sheetData>
  <mergeCells count="3">
    <mergeCell ref="B16:J16"/>
    <mergeCell ref="A3:K3"/>
    <mergeCell ref="C1:F1"/>
  </mergeCells>
  <pageMargins left="0.7" right="0.7" top="0.75" bottom="0.75" header="0.3" footer="0.3"/>
  <pageSetup paperSize="9" scale="83" fitToHeight="0" orientation="landscape" r:id="rId1"/>
  <headerFooter>
    <oddHeader>&amp;LMCM/WSM/ZP 3/2015
ZESPOLENIA&amp;CPAKIET  Nr 1&amp;RZAŁĄCZNIK NR 2 DO SIWZ zmieniony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="73" zoomScaleNormal="73" workbookViewId="0">
      <selection activeCell="B10" sqref="B10:J10"/>
    </sheetView>
  </sheetViews>
  <sheetFormatPr defaultColWidth="20.625" defaultRowHeight="14.25"/>
  <cols>
    <col min="1" max="1" width="2.75" bestFit="1" customWidth="1"/>
    <col min="2" max="2" width="53.875" customWidth="1"/>
    <col min="3" max="3" width="8.75" customWidth="1"/>
    <col min="4" max="4" width="10" bestFit="1" customWidth="1"/>
    <col min="5" max="5" width="11.25" customWidth="1"/>
    <col min="6" max="6" width="10" bestFit="1" customWidth="1"/>
    <col min="7" max="7" width="11.375" bestFit="1" customWidth="1"/>
    <col min="8" max="8" width="6.75" bestFit="1" customWidth="1"/>
    <col min="9" max="9" width="11.625" bestFit="1" customWidth="1"/>
    <col min="10" max="10" width="12" bestFit="1" customWidth="1"/>
    <col min="11" max="47" width="9" customWidth="1"/>
  </cols>
  <sheetData>
    <row r="1" spans="1:11" ht="15">
      <c r="C1" s="150" t="s">
        <v>203</v>
      </c>
      <c r="D1" s="150"/>
      <c r="E1" s="150"/>
      <c r="F1" s="150"/>
    </row>
    <row r="2" spans="1:11" s="13" customFormat="1" ht="45.75" customHeight="1">
      <c r="A2" s="10" t="s">
        <v>0</v>
      </c>
      <c r="B2" s="82" t="s">
        <v>70</v>
      </c>
      <c r="C2" s="11" t="s">
        <v>1</v>
      </c>
      <c r="D2" s="12" t="s">
        <v>141</v>
      </c>
      <c r="E2" s="11" t="s">
        <v>217</v>
      </c>
      <c r="F2" s="12" t="s">
        <v>7</v>
      </c>
      <c r="G2" s="12" t="s">
        <v>2</v>
      </c>
      <c r="H2" s="12" t="s">
        <v>3</v>
      </c>
      <c r="I2" s="12" t="s">
        <v>4</v>
      </c>
      <c r="J2" s="12" t="s">
        <v>5</v>
      </c>
      <c r="K2" s="12" t="s">
        <v>143</v>
      </c>
    </row>
    <row r="3" spans="1:11" ht="26.25" customHeight="1">
      <c r="A3" s="153" t="s">
        <v>160</v>
      </c>
      <c r="B3" s="154"/>
      <c r="C3" s="154"/>
      <c r="D3" s="154"/>
      <c r="E3" s="154"/>
      <c r="F3" s="154"/>
      <c r="G3" s="154"/>
      <c r="H3" s="154"/>
      <c r="I3" s="154"/>
      <c r="J3" s="154"/>
      <c r="K3" s="155"/>
    </row>
    <row r="4" spans="1:11" ht="87.75" customHeight="1">
      <c r="A4" s="2" t="s">
        <v>30</v>
      </c>
      <c r="B4" s="71" t="s">
        <v>25</v>
      </c>
      <c r="C4" s="2" t="s">
        <v>6</v>
      </c>
      <c r="D4" s="2">
        <v>15</v>
      </c>
      <c r="E4" s="145" t="s">
        <v>222</v>
      </c>
      <c r="F4" s="16"/>
      <c r="G4" s="16"/>
      <c r="H4" s="6"/>
      <c r="I4" s="16"/>
      <c r="J4" s="16"/>
      <c r="K4" s="25"/>
    </row>
    <row r="5" spans="1:11" ht="95.25" customHeight="1">
      <c r="A5" s="2" t="s">
        <v>31</v>
      </c>
      <c r="B5" s="71" t="s">
        <v>26</v>
      </c>
      <c r="C5" s="2" t="s">
        <v>6</v>
      </c>
      <c r="D5" s="2">
        <v>15</v>
      </c>
      <c r="E5" s="145" t="s">
        <v>223</v>
      </c>
      <c r="F5" s="16"/>
      <c r="G5" s="16"/>
      <c r="H5" s="6"/>
      <c r="I5" s="16"/>
      <c r="J5" s="16"/>
      <c r="K5" s="25"/>
    </row>
    <row r="6" spans="1:11" ht="70.5" customHeight="1">
      <c r="A6" s="2" t="s">
        <v>32</v>
      </c>
      <c r="B6" s="71" t="s">
        <v>15</v>
      </c>
      <c r="C6" s="2" t="s">
        <v>6</v>
      </c>
      <c r="D6" s="2">
        <v>15</v>
      </c>
      <c r="E6" s="145" t="s">
        <v>224</v>
      </c>
      <c r="F6" s="16"/>
      <c r="G6" s="16"/>
      <c r="H6" s="6"/>
      <c r="I6" s="16"/>
      <c r="J6" s="16"/>
      <c r="K6" s="25"/>
    </row>
    <row r="7" spans="1:11" ht="65.099999999999994" customHeight="1">
      <c r="A7" s="2" t="s">
        <v>33</v>
      </c>
      <c r="B7" s="71" t="s">
        <v>27</v>
      </c>
      <c r="C7" s="2" t="s">
        <v>6</v>
      </c>
      <c r="D7" s="2">
        <v>10</v>
      </c>
      <c r="E7" s="145" t="s">
        <v>225</v>
      </c>
      <c r="F7" s="118"/>
      <c r="G7" s="16"/>
      <c r="H7" s="6"/>
      <c r="I7" s="16"/>
      <c r="J7" s="16"/>
      <c r="K7" s="25"/>
    </row>
    <row r="8" spans="1:11" s="5" customFormat="1" ht="15">
      <c r="A8" s="3"/>
      <c r="B8" s="4" t="s">
        <v>28</v>
      </c>
      <c r="C8" s="3"/>
      <c r="D8" s="3"/>
      <c r="E8" s="3"/>
      <c r="F8" s="17"/>
      <c r="G8" s="17">
        <f>SUM(G4:G7)</f>
        <v>0</v>
      </c>
      <c r="H8" s="8" t="s">
        <v>29</v>
      </c>
      <c r="I8" s="17">
        <f>SUM(I4:I7)</f>
        <v>0</v>
      </c>
      <c r="J8" s="17">
        <f>SUM(J4:J7)</f>
        <v>0</v>
      </c>
      <c r="K8" s="19"/>
    </row>
    <row r="9" spans="1:11" s="5" customFormat="1" ht="15">
      <c r="A9" s="72"/>
      <c r="B9" s="76"/>
      <c r="C9" s="72"/>
      <c r="D9" s="72"/>
      <c r="E9" s="72"/>
      <c r="F9" s="77"/>
      <c r="G9" s="77"/>
      <c r="H9" s="78"/>
      <c r="I9" s="77"/>
      <c r="J9" s="77"/>
      <c r="K9" s="73"/>
    </row>
    <row r="10" spans="1:11" ht="85.5" customHeight="1">
      <c r="A10" s="23"/>
      <c r="B10" s="151" t="s">
        <v>165</v>
      </c>
      <c r="C10" s="152"/>
      <c r="D10" s="152"/>
      <c r="E10" s="152"/>
      <c r="F10" s="152"/>
      <c r="G10" s="152"/>
      <c r="H10" s="152"/>
      <c r="I10" s="152"/>
      <c r="J10" s="152"/>
      <c r="K10" s="24"/>
    </row>
    <row r="11" spans="1:11">
      <c r="E11" t="s">
        <v>226</v>
      </c>
    </row>
    <row r="14" spans="1:11">
      <c r="B14" t="s">
        <v>192</v>
      </c>
    </row>
  </sheetData>
  <mergeCells count="3">
    <mergeCell ref="B10:J10"/>
    <mergeCell ref="A3:K3"/>
    <mergeCell ref="C1:F1"/>
  </mergeCells>
  <pageMargins left="0.7" right="0.7" top="0.75" bottom="0.75" header="0.3" footer="0.3"/>
  <pageSetup paperSize="9" scale="82" fitToHeight="0" orientation="landscape" r:id="rId1"/>
  <headerFooter>
    <oddHeader>&amp;LMCM/WSM/ZP 3/2015
ZESPOLENIA&amp;CPAKIET  Nr 2&amp;RZAŁĄCZNIK NR 2 DO SIWZ zmieniony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75" zoomScaleNormal="75" workbookViewId="0">
      <selection activeCell="C1" sqref="C1:E1"/>
    </sheetView>
  </sheetViews>
  <sheetFormatPr defaultRowHeight="14.25"/>
  <cols>
    <col min="1" max="1" width="2.75" bestFit="1" customWidth="1"/>
    <col min="2" max="2" width="53.875" customWidth="1"/>
    <col min="3" max="3" width="8.75" customWidth="1"/>
    <col min="5" max="5" width="9.75" bestFit="1" customWidth="1"/>
    <col min="6" max="6" width="11.125" bestFit="1" customWidth="1"/>
    <col min="7" max="7" width="6.625" bestFit="1" customWidth="1"/>
    <col min="8" max="8" width="11.25" bestFit="1" customWidth="1"/>
    <col min="9" max="9" width="11.625" bestFit="1" customWidth="1"/>
  </cols>
  <sheetData>
    <row r="1" spans="1:10" ht="15">
      <c r="C1" s="150" t="s">
        <v>203</v>
      </c>
      <c r="D1" s="150"/>
      <c r="E1" s="150"/>
    </row>
    <row r="2" spans="1:10" s="13" customFormat="1" ht="45.75" customHeight="1">
      <c r="A2" s="10" t="s">
        <v>0</v>
      </c>
      <c r="B2" s="82" t="s">
        <v>70</v>
      </c>
      <c r="C2" s="11" t="s">
        <v>1</v>
      </c>
      <c r="D2" s="12" t="s">
        <v>19</v>
      </c>
      <c r="E2" s="12" t="s">
        <v>7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143</v>
      </c>
    </row>
    <row r="3" spans="1:10" ht="21" customHeight="1">
      <c r="A3" s="153" t="s">
        <v>159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60">
      <c r="A4" s="2" t="s">
        <v>30</v>
      </c>
      <c r="B4" s="71" t="s">
        <v>176</v>
      </c>
      <c r="C4" s="2" t="s">
        <v>6</v>
      </c>
      <c r="D4" s="2">
        <v>30</v>
      </c>
      <c r="E4" s="7"/>
      <c r="F4" s="7"/>
      <c r="G4" s="6"/>
      <c r="H4" s="7"/>
      <c r="I4" s="7"/>
      <c r="J4" s="25"/>
    </row>
    <row r="5" spans="1:10">
      <c r="A5" s="23"/>
      <c r="B5" s="69"/>
      <c r="C5" s="23"/>
      <c r="D5" s="23"/>
      <c r="E5" s="79"/>
      <c r="F5" s="79"/>
      <c r="G5" s="75"/>
      <c r="H5" s="79"/>
      <c r="I5" s="79"/>
      <c r="J5" s="24"/>
    </row>
    <row r="6" spans="1:10">
      <c r="A6" s="23"/>
      <c r="B6" s="69"/>
      <c r="C6" s="23"/>
      <c r="D6" s="23"/>
      <c r="E6" s="79"/>
      <c r="F6" s="79"/>
      <c r="G6" s="75"/>
      <c r="H6" s="79"/>
      <c r="I6" s="79"/>
      <c r="J6" s="24"/>
    </row>
    <row r="7" spans="1:10" ht="78.2" customHeight="1">
      <c r="A7" s="23"/>
      <c r="B7" s="156" t="s">
        <v>142</v>
      </c>
      <c r="C7" s="152"/>
      <c r="D7" s="152"/>
      <c r="E7" s="152"/>
      <c r="F7" s="152"/>
      <c r="G7" s="152"/>
      <c r="H7" s="152"/>
      <c r="I7" s="152"/>
      <c r="J7" s="24"/>
    </row>
    <row r="12" spans="1:10">
      <c r="B12" t="s">
        <v>193</v>
      </c>
    </row>
  </sheetData>
  <mergeCells count="3">
    <mergeCell ref="B7:I7"/>
    <mergeCell ref="A3:J3"/>
    <mergeCell ref="C1:E1"/>
  </mergeCells>
  <pageMargins left="0.7" right="0.7" top="0.75" bottom="0.75" header="0.3" footer="0.3"/>
  <pageSetup paperSize="9" scale="90" fitToHeight="0" orientation="landscape" r:id="rId1"/>
  <headerFooter>
    <oddHeader>&amp;LMCM/WSM/ZP 3/2015
ZESPOLENIA&amp;CPAKIET  Nr 3&amp;RZAŁĄCZNIK NR 2 DO SIWZ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zoomScale="71" zoomScaleNormal="71" workbookViewId="0">
      <selection activeCell="C1" sqref="C1:E1"/>
    </sheetView>
  </sheetViews>
  <sheetFormatPr defaultRowHeight="14.25"/>
  <cols>
    <col min="1" max="1" width="2.75" bestFit="1" customWidth="1"/>
    <col min="2" max="2" width="53.75" customWidth="1"/>
    <col min="3" max="3" width="8.75" customWidth="1"/>
    <col min="4" max="9" width="9.125" bestFit="1" customWidth="1"/>
    <col min="10" max="10" width="11.625" customWidth="1"/>
  </cols>
  <sheetData>
    <row r="1" spans="1:10" ht="15">
      <c r="C1" s="150" t="s">
        <v>203</v>
      </c>
      <c r="D1" s="150"/>
      <c r="E1" s="150"/>
    </row>
    <row r="2" spans="1:10" s="13" customFormat="1" ht="47.25" customHeight="1">
      <c r="A2" s="10" t="s">
        <v>0</v>
      </c>
      <c r="B2" s="82" t="s">
        <v>70</v>
      </c>
      <c r="C2" s="11" t="s">
        <v>1</v>
      </c>
      <c r="D2" s="12" t="s">
        <v>19</v>
      </c>
      <c r="E2" s="12" t="s">
        <v>7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143</v>
      </c>
    </row>
    <row r="3" spans="1:10" ht="22.5" customHeight="1">
      <c r="A3" s="153" t="s">
        <v>158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81.75" customHeight="1">
      <c r="A4" s="2" t="s">
        <v>30</v>
      </c>
      <c r="B4" s="71" t="s">
        <v>177</v>
      </c>
      <c r="C4" s="2" t="s">
        <v>6</v>
      </c>
      <c r="D4" s="2">
        <v>10</v>
      </c>
      <c r="E4" s="7"/>
      <c r="F4" s="8"/>
      <c r="G4" s="6"/>
      <c r="H4" s="7"/>
      <c r="I4" s="8"/>
      <c r="J4" s="25"/>
    </row>
    <row r="5" spans="1:10">
      <c r="A5" s="23"/>
      <c r="B5" s="74"/>
      <c r="C5" s="23"/>
      <c r="D5" s="23"/>
      <c r="E5" s="79"/>
      <c r="F5" s="79"/>
      <c r="G5" s="75"/>
      <c r="H5" s="79"/>
      <c r="I5" s="79"/>
      <c r="J5" s="24"/>
    </row>
    <row r="6" spans="1:10" ht="78.95" customHeight="1">
      <c r="A6" s="23"/>
      <c r="B6" s="152" t="s">
        <v>24</v>
      </c>
      <c r="C6" s="152"/>
      <c r="D6" s="152"/>
      <c r="E6" s="152"/>
      <c r="F6" s="152"/>
      <c r="G6" s="152"/>
      <c r="H6" s="152"/>
      <c r="I6" s="152"/>
      <c r="J6" s="24"/>
    </row>
    <row r="12" spans="1:10">
      <c r="B12" t="s">
        <v>194</v>
      </c>
    </row>
  </sheetData>
  <mergeCells count="3">
    <mergeCell ref="B6:I6"/>
    <mergeCell ref="A3:J3"/>
    <mergeCell ref="C1:E1"/>
  </mergeCells>
  <pageMargins left="0.7" right="0.7" top="0.75" bottom="0.75" header="0.3" footer="0.3"/>
  <pageSetup paperSize="9" scale="91" fitToHeight="0" orientation="landscape" r:id="rId1"/>
  <headerFooter>
    <oddHeader>&amp;LMCM/WSM/ZP 3/2015
ZESPOLENIA&amp;CPAKIET  Nr 4&amp;RZAŁĄCZNIK NR 2 DO SIWZ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="77" zoomScaleNormal="77" workbookViewId="0">
      <selection activeCell="B15" sqref="B15"/>
    </sheetView>
  </sheetViews>
  <sheetFormatPr defaultRowHeight="14.25"/>
  <cols>
    <col min="1" max="1" width="2.75" bestFit="1" customWidth="1"/>
    <col min="2" max="2" width="53.875" customWidth="1"/>
    <col min="3" max="3" width="7.125" customWidth="1"/>
    <col min="4" max="4" width="8.375" customWidth="1"/>
    <col min="5" max="5" width="7.5" customWidth="1"/>
    <col min="6" max="6" width="12.375" customWidth="1"/>
    <col min="7" max="7" width="7.5" customWidth="1"/>
    <col min="8" max="8" width="11.625" customWidth="1"/>
    <col min="9" max="9" width="12.75" customWidth="1"/>
    <col min="10" max="10" width="10.75" customWidth="1"/>
  </cols>
  <sheetData>
    <row r="1" spans="1:10" ht="15">
      <c r="C1" s="150" t="s">
        <v>203</v>
      </c>
      <c r="D1" s="150"/>
      <c r="E1" s="150"/>
    </row>
    <row r="2" spans="1:10" s="13" customFormat="1" ht="45.75" customHeight="1">
      <c r="A2" s="10" t="s">
        <v>0</v>
      </c>
      <c r="B2" s="82" t="s">
        <v>70</v>
      </c>
      <c r="C2" s="11" t="s">
        <v>1</v>
      </c>
      <c r="D2" s="12" t="s">
        <v>141</v>
      </c>
      <c r="E2" s="12" t="s">
        <v>7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143</v>
      </c>
    </row>
    <row r="3" spans="1:10">
      <c r="A3" s="153" t="s">
        <v>157</v>
      </c>
      <c r="B3" s="154"/>
      <c r="C3" s="154"/>
      <c r="D3" s="154"/>
      <c r="E3" s="154"/>
      <c r="F3" s="154"/>
      <c r="G3" s="154"/>
      <c r="H3" s="154"/>
      <c r="I3" s="154"/>
      <c r="J3" s="155"/>
    </row>
    <row r="4" spans="1:10" ht="29.25" customHeight="1">
      <c r="A4" s="2" t="s">
        <v>30</v>
      </c>
      <c r="B4" s="71" t="s">
        <v>16</v>
      </c>
      <c r="C4" s="2" t="s">
        <v>6</v>
      </c>
      <c r="D4" s="2">
        <v>20</v>
      </c>
      <c r="E4" s="118"/>
      <c r="F4" s="16"/>
      <c r="G4" s="9"/>
      <c r="H4" s="16"/>
      <c r="I4" s="16"/>
      <c r="J4" s="25"/>
    </row>
    <row r="5" spans="1:10" ht="29.25" customHeight="1">
      <c r="A5" s="2" t="s">
        <v>31</v>
      </c>
      <c r="B5" s="71" t="s">
        <v>17</v>
      </c>
      <c r="C5" s="2" t="s">
        <v>6</v>
      </c>
      <c r="D5" s="2">
        <v>30</v>
      </c>
      <c r="E5" s="118"/>
      <c r="F5" s="16"/>
      <c r="G5" s="9"/>
      <c r="H5" s="16"/>
      <c r="I5" s="16"/>
      <c r="J5" s="25"/>
    </row>
    <row r="6" spans="1:10" ht="29.25" customHeight="1">
      <c r="A6" s="2" t="s">
        <v>32</v>
      </c>
      <c r="B6" s="71" t="s">
        <v>178</v>
      </c>
      <c r="C6" s="2" t="s">
        <v>6</v>
      </c>
      <c r="D6" s="2">
        <v>20</v>
      </c>
      <c r="E6" s="118"/>
      <c r="F6" s="16"/>
      <c r="G6" s="9"/>
      <c r="H6" s="16"/>
      <c r="I6" s="16"/>
      <c r="J6" s="25"/>
    </row>
    <row r="7" spans="1:10" ht="29.25" customHeight="1">
      <c r="A7" s="2" t="s">
        <v>33</v>
      </c>
      <c r="B7" s="80" t="s">
        <v>179</v>
      </c>
      <c r="C7" s="2" t="s">
        <v>6</v>
      </c>
      <c r="D7" s="2">
        <v>140</v>
      </c>
      <c r="E7" s="118"/>
      <c r="F7" s="16"/>
      <c r="G7" s="9"/>
      <c r="H7" s="16"/>
      <c r="I7" s="16"/>
      <c r="J7" s="25"/>
    </row>
    <row r="8" spans="1:10" ht="29.25" customHeight="1">
      <c r="A8" s="2" t="s">
        <v>34</v>
      </c>
      <c r="B8" s="71" t="s">
        <v>18</v>
      </c>
      <c r="C8" s="2" t="s">
        <v>6</v>
      </c>
      <c r="D8" s="2">
        <v>10</v>
      </c>
      <c r="E8" s="118"/>
      <c r="F8" s="16"/>
      <c r="G8" s="9"/>
      <c r="H8" s="16"/>
      <c r="I8" s="16"/>
      <c r="J8" s="25"/>
    </row>
    <row r="9" spans="1:10" ht="29.25" customHeight="1">
      <c r="A9" s="2" t="s">
        <v>35</v>
      </c>
      <c r="B9" s="71" t="s">
        <v>180</v>
      </c>
      <c r="C9" s="2" t="s">
        <v>6</v>
      </c>
      <c r="D9" s="2">
        <v>10</v>
      </c>
      <c r="E9" s="118"/>
      <c r="F9" s="16"/>
      <c r="G9" s="9"/>
      <c r="H9" s="16"/>
      <c r="I9" s="16"/>
      <c r="J9" s="25"/>
    </row>
    <row r="10" spans="1:10" ht="29.25" customHeight="1">
      <c r="A10" s="2" t="s">
        <v>36</v>
      </c>
      <c r="B10" s="71" t="s">
        <v>181</v>
      </c>
      <c r="C10" s="2" t="s">
        <v>6</v>
      </c>
      <c r="D10" s="2">
        <v>50</v>
      </c>
      <c r="E10" s="118"/>
      <c r="F10" s="16"/>
      <c r="G10" s="9"/>
      <c r="H10" s="16"/>
      <c r="I10" s="16"/>
      <c r="J10" s="25"/>
    </row>
    <row r="11" spans="1:10" ht="29.25" customHeight="1">
      <c r="A11" s="2" t="s">
        <v>37</v>
      </c>
      <c r="B11" s="71" t="s">
        <v>182</v>
      </c>
      <c r="C11" s="2" t="s">
        <v>6</v>
      </c>
      <c r="D11" s="2">
        <v>50</v>
      </c>
      <c r="E11" s="118"/>
      <c r="F11" s="16"/>
      <c r="G11" s="9"/>
      <c r="H11" s="16"/>
      <c r="I11" s="16"/>
      <c r="J11" s="25"/>
    </row>
    <row r="12" spans="1:10" s="5" customFormat="1" ht="15">
      <c r="A12" s="19"/>
      <c r="B12" s="20" t="s">
        <v>28</v>
      </c>
      <c r="C12" s="19"/>
      <c r="D12" s="19"/>
      <c r="E12" s="21"/>
      <c r="F12" s="22">
        <f>SUM(F4:F11)</f>
        <v>0</v>
      </c>
      <c r="G12" s="91" t="s">
        <v>29</v>
      </c>
      <c r="H12" s="22">
        <f>SUM(H4:H11)</f>
        <v>0</v>
      </c>
      <c r="I12" s="22">
        <f>SUM(I4:I11)</f>
        <v>0</v>
      </c>
      <c r="J12" s="19"/>
    </row>
    <row r="14" spans="1:10" ht="78.2" customHeight="1">
      <c r="B14" s="151" t="s">
        <v>221</v>
      </c>
      <c r="C14" s="152"/>
      <c r="D14" s="152"/>
      <c r="E14" s="152"/>
      <c r="F14" s="152"/>
      <c r="G14" s="152"/>
      <c r="H14" s="152"/>
      <c r="I14" s="152"/>
    </row>
    <row r="15" spans="1:10" ht="78.2" customHeight="1">
      <c r="B15" s="129"/>
      <c r="C15" s="130"/>
      <c r="D15" s="130"/>
      <c r="E15" s="130"/>
      <c r="F15" s="130"/>
      <c r="G15" s="130"/>
      <c r="H15" s="130"/>
      <c r="I15" s="130"/>
    </row>
    <row r="17" spans="2:2">
      <c r="B17" t="s">
        <v>195</v>
      </c>
    </row>
  </sheetData>
  <mergeCells count="3">
    <mergeCell ref="A3:J3"/>
    <mergeCell ref="B14:I14"/>
    <mergeCell ref="C1:E1"/>
  </mergeCells>
  <pageMargins left="0.7" right="0.7" top="0.75" bottom="0.75" header="0.3" footer="0.3"/>
  <pageSetup paperSize="9" scale="89" fitToHeight="0" orientation="landscape" r:id="rId1"/>
  <headerFooter>
    <oddHeader>&amp;LMCM/WSM/ZP 3/2015
ZESPOLENIA&amp;CPAKIET  Nr 5&amp;RZAŁĄCZNIK NR 2 DO SIWZ zmieniony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C1" sqref="C1:E1"/>
    </sheetView>
  </sheetViews>
  <sheetFormatPr defaultRowHeight="14.25"/>
  <cols>
    <col min="1" max="1" width="6" customWidth="1"/>
    <col min="2" max="2" width="26.875" customWidth="1"/>
  </cols>
  <sheetData>
    <row r="1" spans="1:8" ht="15">
      <c r="C1" s="150" t="s">
        <v>203</v>
      </c>
      <c r="D1" s="150"/>
      <c r="E1" s="150"/>
    </row>
    <row r="2" spans="1:8" ht="21.75" customHeight="1">
      <c r="A2" s="159" t="s">
        <v>156</v>
      </c>
      <c r="B2" s="159"/>
      <c r="C2" s="159"/>
      <c r="D2" s="159"/>
      <c r="E2" s="159"/>
      <c r="F2" s="159"/>
      <c r="G2" s="159"/>
      <c r="H2" s="159"/>
    </row>
    <row r="3" spans="1:8" ht="22.5">
      <c r="A3" s="26" t="s">
        <v>38</v>
      </c>
      <c r="B3" s="82" t="s">
        <v>70</v>
      </c>
      <c r="C3" s="27" t="s">
        <v>39</v>
      </c>
      <c r="D3" s="27" t="s">
        <v>152</v>
      </c>
      <c r="E3" s="27" t="s">
        <v>41</v>
      </c>
      <c r="F3" s="27" t="s">
        <v>196</v>
      </c>
      <c r="G3" s="27" t="s">
        <v>42</v>
      </c>
      <c r="H3" s="28" t="s">
        <v>43</v>
      </c>
    </row>
    <row r="4" spans="1:8">
      <c r="A4" s="109"/>
      <c r="B4" s="102"/>
      <c r="C4" s="102"/>
      <c r="D4" s="102"/>
      <c r="E4" s="102"/>
      <c r="F4" s="102"/>
      <c r="G4" s="102"/>
      <c r="H4" s="102"/>
    </row>
    <row r="5" spans="1:8" ht="139.5" customHeight="1">
      <c r="A5" s="140" t="s">
        <v>30</v>
      </c>
      <c r="B5" s="108" t="s">
        <v>185</v>
      </c>
      <c r="C5" s="112"/>
      <c r="D5" s="114">
        <v>100</v>
      </c>
      <c r="E5" s="113"/>
      <c r="F5" s="112"/>
      <c r="G5" s="112"/>
      <c r="H5" s="113"/>
    </row>
    <row r="6" spans="1:8">
      <c r="A6" s="160" t="s">
        <v>99</v>
      </c>
      <c r="B6" s="161"/>
      <c r="C6" s="161"/>
      <c r="D6" s="162"/>
      <c r="E6" s="128">
        <f>SUM(E5)</f>
        <v>0</v>
      </c>
      <c r="F6" s="110"/>
      <c r="G6" s="111" t="s">
        <v>100</v>
      </c>
      <c r="H6" s="115">
        <f>SUM(H5)</f>
        <v>0</v>
      </c>
    </row>
    <row r="7" spans="1:8" ht="12.75" customHeight="1">
      <c r="A7" s="107"/>
      <c r="B7" s="107"/>
      <c r="C7" s="107"/>
      <c r="D7" s="107"/>
      <c r="E7" s="105"/>
      <c r="F7" s="106"/>
      <c r="G7" s="34"/>
      <c r="H7" s="105"/>
    </row>
    <row r="8" spans="1:8" ht="113.25" customHeight="1">
      <c r="A8" s="104"/>
      <c r="B8" s="151" t="s">
        <v>169</v>
      </c>
      <c r="C8" s="152"/>
      <c r="D8" s="152"/>
      <c r="E8" s="152"/>
      <c r="F8" s="152"/>
      <c r="G8" s="152"/>
      <c r="H8" s="152"/>
    </row>
    <row r="9" spans="1:8" ht="20.100000000000001" customHeight="1">
      <c r="A9" s="104"/>
      <c r="B9" s="129"/>
      <c r="C9" s="130"/>
      <c r="D9" s="130"/>
      <c r="E9" s="130"/>
      <c r="F9" s="130"/>
      <c r="G9" s="130"/>
      <c r="H9" s="130"/>
    </row>
    <row r="10" spans="1:8">
      <c r="A10" s="103"/>
      <c r="B10" s="158" t="s">
        <v>197</v>
      </c>
      <c r="C10" s="158"/>
      <c r="D10" s="158"/>
      <c r="E10" s="158"/>
      <c r="F10" s="158"/>
      <c r="G10" s="158"/>
      <c r="H10" s="158"/>
    </row>
    <row r="13" spans="1:8">
      <c r="A13" s="157"/>
      <c r="B13" s="157"/>
      <c r="C13" s="157"/>
      <c r="D13" s="157"/>
    </row>
  </sheetData>
  <mergeCells count="6">
    <mergeCell ref="C1:E1"/>
    <mergeCell ref="B8:H8"/>
    <mergeCell ref="A13:D13"/>
    <mergeCell ref="B10:H10"/>
    <mergeCell ref="A2:H2"/>
    <mergeCell ref="A6:D6"/>
  </mergeCells>
  <pageMargins left="0.7" right="0.7" top="0.75" bottom="0.75" header="0.3" footer="0.3"/>
  <pageSetup paperSize="9" orientation="landscape" r:id="rId1"/>
  <headerFooter>
    <oddHeader>&amp;LMCM/WSM/ZP 3/2015
ZESPOLENIA&amp;CPAKIET  Nr 6&amp;RZAŁĄCZNIK. NR 2 DO SIWZ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3" zoomScaleNormal="100" workbookViewId="0">
      <selection activeCell="C1" sqref="C1:E1"/>
    </sheetView>
  </sheetViews>
  <sheetFormatPr defaultRowHeight="27" customHeight="1"/>
  <cols>
    <col min="2" max="2" width="35.125" customWidth="1"/>
  </cols>
  <sheetData>
    <row r="1" spans="1:9" ht="14.1" customHeight="1">
      <c r="C1" s="150" t="s">
        <v>203</v>
      </c>
      <c r="D1" s="150"/>
      <c r="E1" s="150"/>
    </row>
    <row r="2" spans="1:9" ht="27" customHeight="1">
      <c r="A2" s="159" t="s">
        <v>154</v>
      </c>
      <c r="B2" s="159"/>
      <c r="C2" s="159"/>
      <c r="D2" s="159"/>
      <c r="E2" s="159"/>
      <c r="F2" s="159"/>
      <c r="G2" s="159"/>
      <c r="H2" s="159"/>
      <c r="I2" s="159"/>
    </row>
    <row r="3" spans="1:9" ht="42" customHeight="1">
      <c r="A3" s="26" t="s">
        <v>38</v>
      </c>
      <c r="B3" s="82" t="s">
        <v>70</v>
      </c>
      <c r="C3" s="27" t="s">
        <v>39</v>
      </c>
      <c r="D3" s="27" t="s">
        <v>40</v>
      </c>
      <c r="E3" s="27" t="s">
        <v>41</v>
      </c>
      <c r="F3" s="27" t="s">
        <v>196</v>
      </c>
      <c r="G3" s="27" t="s">
        <v>42</v>
      </c>
      <c r="H3" s="28" t="s">
        <v>43</v>
      </c>
      <c r="I3" s="12" t="s">
        <v>143</v>
      </c>
    </row>
    <row r="4" spans="1:9" ht="27" customHeight="1">
      <c r="A4" s="70" t="s">
        <v>30</v>
      </c>
      <c r="B4" s="165" t="s">
        <v>44</v>
      </c>
      <c r="C4" s="165"/>
      <c r="D4" s="165"/>
      <c r="E4" s="165"/>
      <c r="F4" s="165"/>
      <c r="G4" s="165"/>
      <c r="H4" s="165"/>
      <c r="I4" s="165"/>
    </row>
    <row r="5" spans="1:9" ht="279" customHeight="1">
      <c r="A5" s="29" t="s">
        <v>45</v>
      </c>
      <c r="B5" s="95" t="s">
        <v>46</v>
      </c>
      <c r="C5" s="96"/>
      <c r="D5" s="114">
        <v>20</v>
      </c>
      <c r="E5" s="96"/>
      <c r="F5" s="96"/>
      <c r="G5" s="96"/>
      <c r="H5" s="96"/>
      <c r="I5" s="97"/>
    </row>
    <row r="6" spans="1:9" ht="159.75" customHeight="1">
      <c r="A6" s="29" t="s">
        <v>47</v>
      </c>
      <c r="B6" s="95" t="s">
        <v>184</v>
      </c>
      <c r="C6" s="96"/>
      <c r="D6" s="140">
        <v>40</v>
      </c>
      <c r="E6" s="96"/>
      <c r="F6" s="96"/>
      <c r="G6" s="96"/>
      <c r="H6" s="96"/>
      <c r="I6" s="97"/>
    </row>
    <row r="7" spans="1:9" ht="27" customHeight="1">
      <c r="A7" s="70" t="s">
        <v>31</v>
      </c>
      <c r="B7" s="166" t="s">
        <v>48</v>
      </c>
      <c r="C7" s="166"/>
      <c r="D7" s="166"/>
      <c r="E7" s="166"/>
      <c r="F7" s="166"/>
      <c r="G7" s="166"/>
      <c r="H7" s="166"/>
      <c r="I7" s="98"/>
    </row>
    <row r="8" spans="1:9" ht="168.75" customHeight="1">
      <c r="A8" s="29" t="s">
        <v>49</v>
      </c>
      <c r="B8" s="95" t="s">
        <v>183</v>
      </c>
      <c r="C8" s="96"/>
      <c r="D8" s="140">
        <v>30</v>
      </c>
      <c r="E8" s="96"/>
      <c r="F8" s="96"/>
      <c r="G8" s="96"/>
      <c r="H8" s="96"/>
      <c r="I8" s="97"/>
    </row>
    <row r="9" spans="1:9" ht="22.5">
      <c r="A9" s="29" t="s">
        <v>50</v>
      </c>
      <c r="B9" s="95" t="s">
        <v>51</v>
      </c>
      <c r="C9" s="96"/>
      <c r="D9" s="140">
        <v>30</v>
      </c>
      <c r="E9" s="96"/>
      <c r="F9" s="96"/>
      <c r="G9" s="96"/>
      <c r="H9" s="96"/>
      <c r="I9" s="97"/>
    </row>
    <row r="10" spans="1:9" ht="27" customHeight="1">
      <c r="A10" s="70" t="s">
        <v>32</v>
      </c>
      <c r="B10" s="166" t="s">
        <v>52</v>
      </c>
      <c r="C10" s="166"/>
      <c r="D10" s="166"/>
      <c r="E10" s="166"/>
      <c r="F10" s="166"/>
      <c r="G10" s="166"/>
      <c r="H10" s="166"/>
      <c r="I10" s="98"/>
    </row>
    <row r="11" spans="1:9" ht="96" customHeight="1">
      <c r="A11" s="30" t="s">
        <v>53</v>
      </c>
      <c r="B11" s="99" t="s">
        <v>54</v>
      </c>
      <c r="C11" s="100"/>
      <c r="D11" s="141">
        <v>20</v>
      </c>
      <c r="E11" s="100"/>
      <c r="F11" s="100"/>
      <c r="G11" s="100"/>
      <c r="H11" s="100"/>
      <c r="I11" s="101"/>
    </row>
    <row r="12" spans="1:9" ht="95.25" customHeight="1">
      <c r="A12" s="30" t="s">
        <v>55</v>
      </c>
      <c r="B12" s="99" t="s">
        <v>56</v>
      </c>
      <c r="C12" s="100"/>
      <c r="D12" s="141">
        <v>20</v>
      </c>
      <c r="E12" s="100"/>
      <c r="F12" s="100"/>
      <c r="G12" s="100"/>
      <c r="H12" s="100"/>
      <c r="I12" s="101"/>
    </row>
    <row r="13" spans="1:9" ht="27" customHeight="1">
      <c r="A13" s="30" t="s">
        <v>57</v>
      </c>
      <c r="B13" s="99" t="s">
        <v>58</v>
      </c>
      <c r="C13" s="100"/>
      <c r="D13" s="141">
        <v>10</v>
      </c>
      <c r="E13" s="100"/>
      <c r="F13" s="100"/>
      <c r="G13" s="100"/>
      <c r="H13" s="100"/>
      <c r="I13" s="101"/>
    </row>
    <row r="14" spans="1:9" ht="27" customHeight="1">
      <c r="A14" s="30" t="s">
        <v>59</v>
      </c>
      <c r="B14" s="99" t="s">
        <v>60</v>
      </c>
      <c r="C14" s="100"/>
      <c r="D14" s="141">
        <v>10</v>
      </c>
      <c r="E14" s="100"/>
      <c r="F14" s="100"/>
      <c r="G14" s="100"/>
      <c r="H14" s="100"/>
      <c r="I14" s="101"/>
    </row>
    <row r="15" spans="1:9" ht="27" customHeight="1">
      <c r="A15" s="167" t="s">
        <v>61</v>
      </c>
      <c r="B15" s="167"/>
      <c r="C15" s="167"/>
      <c r="D15" s="167"/>
      <c r="E15" s="31">
        <f>SUM(E5:E6,E8:E9,E11:E14)</f>
        <v>0</v>
      </c>
      <c r="F15" s="32" t="s">
        <v>29</v>
      </c>
      <c r="G15" s="32" t="s">
        <v>29</v>
      </c>
      <c r="H15" s="31">
        <f>SUM(H5:H6,H8:H9,H11:H14)</f>
        <v>0</v>
      </c>
      <c r="I15" s="33"/>
    </row>
    <row r="16" spans="1:9" ht="27" customHeight="1">
      <c r="A16" s="34"/>
      <c r="B16" s="35" t="s">
        <v>62</v>
      </c>
      <c r="C16" s="34"/>
      <c r="D16" s="34"/>
      <c r="E16" s="34"/>
      <c r="F16" s="34"/>
      <c r="G16" s="34"/>
      <c r="H16" s="36"/>
      <c r="I16" s="37"/>
    </row>
    <row r="17" spans="1:9" ht="14.25">
      <c r="A17" s="34" t="s">
        <v>163</v>
      </c>
      <c r="B17" s="35" t="s">
        <v>63</v>
      </c>
      <c r="C17" s="34"/>
      <c r="D17" s="34"/>
      <c r="E17" s="34"/>
      <c r="F17" s="34"/>
      <c r="G17" s="34"/>
      <c r="H17" s="36"/>
      <c r="I17" s="37"/>
    </row>
    <row r="18" spans="1:9" ht="14.25">
      <c r="A18" s="34"/>
      <c r="B18" s="35" t="s">
        <v>64</v>
      </c>
      <c r="C18" s="34"/>
      <c r="D18" s="34"/>
      <c r="E18" s="34"/>
      <c r="F18" s="34"/>
      <c r="G18" s="34"/>
      <c r="H18" s="36"/>
      <c r="I18" s="37"/>
    </row>
    <row r="19" spans="1:9" ht="14.25">
      <c r="A19" s="38" t="s">
        <v>171</v>
      </c>
      <c r="B19" s="163" t="s">
        <v>65</v>
      </c>
      <c r="C19" s="163"/>
      <c r="D19" s="163"/>
      <c r="E19" s="163"/>
      <c r="F19" s="163"/>
      <c r="G19" s="163"/>
      <c r="H19" s="163"/>
      <c r="I19" s="39"/>
    </row>
    <row r="20" spans="1:9" ht="14.25">
      <c r="A20" s="38" t="s">
        <v>172</v>
      </c>
      <c r="B20" s="163" t="s">
        <v>66</v>
      </c>
      <c r="C20" s="163"/>
      <c r="D20" s="163"/>
      <c r="E20" s="163"/>
      <c r="F20" s="163"/>
      <c r="G20" s="163"/>
      <c r="H20" s="163"/>
      <c r="I20" s="39"/>
    </row>
    <row r="21" spans="1:9" ht="51" customHeight="1">
      <c r="A21" s="126" t="s">
        <v>173</v>
      </c>
      <c r="B21" s="163" t="s">
        <v>162</v>
      </c>
      <c r="C21" s="163"/>
      <c r="D21" s="163"/>
      <c r="E21" s="163"/>
      <c r="F21" s="163"/>
      <c r="G21" s="163"/>
      <c r="H21" s="163"/>
      <c r="I21" s="39"/>
    </row>
    <row r="22" spans="1:9" ht="27" customHeight="1">
      <c r="A22" s="127" t="s">
        <v>67</v>
      </c>
      <c r="B22" s="45" t="s">
        <v>68</v>
      </c>
      <c r="C22" s="34"/>
      <c r="D22" s="34"/>
      <c r="E22" s="34"/>
      <c r="F22" s="34"/>
      <c r="G22" s="34"/>
      <c r="H22" s="36"/>
      <c r="I22" s="37"/>
    </row>
    <row r="23" spans="1:9" ht="29.25" customHeight="1">
      <c r="A23" s="127" t="s">
        <v>174</v>
      </c>
      <c r="B23" s="164" t="s">
        <v>69</v>
      </c>
      <c r="C23" s="164"/>
      <c r="D23" s="164"/>
      <c r="E23" s="164"/>
      <c r="F23" s="164"/>
      <c r="G23" s="164"/>
      <c r="H23" s="164"/>
      <c r="I23" s="37"/>
    </row>
    <row r="24" spans="1:9" ht="14.25">
      <c r="A24" s="40" t="s">
        <v>175</v>
      </c>
      <c r="B24" s="164" t="s">
        <v>168</v>
      </c>
      <c r="C24" s="164"/>
      <c r="D24" s="164"/>
      <c r="E24" s="164"/>
      <c r="F24" s="164"/>
      <c r="G24" s="164"/>
      <c r="H24" s="164"/>
      <c r="I24" s="37"/>
    </row>
    <row r="25" spans="1:9" ht="27" customHeight="1">
      <c r="A25" s="40"/>
      <c r="B25" s="35"/>
      <c r="C25" s="34"/>
      <c r="D25" s="34"/>
      <c r="E25" s="34"/>
      <c r="F25" s="34"/>
      <c r="G25" s="34"/>
      <c r="H25" s="36"/>
      <c r="I25" s="37"/>
    </row>
    <row r="26" spans="1:9" ht="27" customHeight="1">
      <c r="A26" s="41"/>
      <c r="B26" s="42" t="s">
        <v>198</v>
      </c>
      <c r="C26" s="41"/>
      <c r="D26" s="41"/>
      <c r="E26" s="41"/>
      <c r="F26" s="41"/>
      <c r="G26" s="41"/>
      <c r="H26" s="43"/>
      <c r="I26" s="44"/>
    </row>
  </sheetData>
  <mergeCells count="11">
    <mergeCell ref="C1:E1"/>
    <mergeCell ref="B20:H20"/>
    <mergeCell ref="B21:H21"/>
    <mergeCell ref="B23:H23"/>
    <mergeCell ref="B24:H24"/>
    <mergeCell ref="A2:I2"/>
    <mergeCell ref="B4:I4"/>
    <mergeCell ref="B7:H7"/>
    <mergeCell ref="B10:H10"/>
    <mergeCell ref="A15:D15"/>
    <mergeCell ref="B19:H19"/>
  </mergeCells>
  <pageMargins left="0.7" right="0.7" top="0.75" bottom="0.75" header="0.3" footer="0.3"/>
  <pageSetup paperSize="9" orientation="landscape" r:id="rId1"/>
  <headerFooter>
    <oddHeader>&amp;LMCM/WSM/ZP 3/2015
ZESPOLENIA&amp;CPAKIET Nr 7&amp;RZAŁĄCZNIK. NR 2 DO SIWZ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B4" sqref="B4"/>
    </sheetView>
  </sheetViews>
  <sheetFormatPr defaultRowHeight="14.25"/>
  <cols>
    <col min="2" max="2" width="38.125" customWidth="1"/>
  </cols>
  <sheetData>
    <row r="1" spans="1:9" ht="15">
      <c r="C1" s="150" t="s">
        <v>203</v>
      </c>
      <c r="D1" s="150"/>
      <c r="E1" s="150"/>
    </row>
    <row r="2" spans="1:9" ht="27" customHeight="1">
      <c r="A2" s="159" t="s">
        <v>155</v>
      </c>
      <c r="B2" s="159"/>
      <c r="C2" s="159"/>
      <c r="D2" s="159"/>
      <c r="E2" s="159"/>
      <c r="F2" s="159"/>
      <c r="G2" s="159"/>
      <c r="H2" s="159"/>
      <c r="I2" s="159"/>
    </row>
    <row r="3" spans="1:9" ht="51">
      <c r="A3" s="81" t="s">
        <v>38</v>
      </c>
      <c r="B3" s="82" t="s">
        <v>70</v>
      </c>
      <c r="C3" s="82" t="s">
        <v>144</v>
      </c>
      <c r="D3" s="82" t="s">
        <v>145</v>
      </c>
      <c r="E3" s="82" t="s">
        <v>41</v>
      </c>
      <c r="F3" s="82" t="s">
        <v>196</v>
      </c>
      <c r="G3" s="82" t="s">
        <v>42</v>
      </c>
      <c r="H3" s="83" t="s">
        <v>146</v>
      </c>
      <c r="I3" s="12" t="s">
        <v>143</v>
      </c>
    </row>
    <row r="4" spans="1:9" ht="280.5" customHeight="1">
      <c r="A4" s="87" t="s">
        <v>30</v>
      </c>
      <c r="B4" s="117" t="s">
        <v>205</v>
      </c>
      <c r="C4" s="92"/>
      <c r="D4" s="85">
        <v>60</v>
      </c>
      <c r="E4" s="93"/>
      <c r="F4" s="92"/>
      <c r="G4" s="94"/>
      <c r="H4" s="93"/>
      <c r="I4" s="25"/>
    </row>
    <row r="5" spans="1:9">
      <c r="A5" s="88"/>
      <c r="B5" s="89" t="s">
        <v>147</v>
      </c>
      <c r="C5" s="88"/>
      <c r="D5" s="88"/>
      <c r="E5" s="90">
        <f>SUM(E4:E4)</f>
        <v>0</v>
      </c>
      <c r="F5" s="84">
        <f>SUM(F4:F4)</f>
        <v>0</v>
      </c>
      <c r="G5" s="88" t="s">
        <v>29</v>
      </c>
      <c r="H5" s="90">
        <f>SUM(H4:H4)</f>
        <v>0</v>
      </c>
      <c r="I5" s="25"/>
    </row>
    <row r="6" spans="1:9">
      <c r="A6" s="121"/>
      <c r="B6" s="122"/>
      <c r="C6" s="121"/>
      <c r="D6" s="121"/>
      <c r="E6" s="123"/>
      <c r="F6" s="124"/>
      <c r="G6" s="121"/>
      <c r="H6" s="123"/>
      <c r="I6" s="24"/>
    </row>
    <row r="7" spans="1:9" ht="6.75" customHeight="1">
      <c r="A7" s="121"/>
      <c r="B7" s="122"/>
      <c r="C7" s="121"/>
      <c r="D7" s="121"/>
      <c r="E7" s="123"/>
      <c r="F7" s="124"/>
      <c r="G7" s="121"/>
      <c r="H7" s="123"/>
      <c r="I7" s="24"/>
    </row>
    <row r="8" spans="1:9" ht="17.100000000000001" customHeight="1">
      <c r="A8" s="170" t="s">
        <v>170</v>
      </c>
      <c r="B8" s="170"/>
      <c r="C8" s="170"/>
      <c r="D8" s="170"/>
      <c r="E8" s="170"/>
      <c r="F8" s="170"/>
      <c r="G8" s="170"/>
      <c r="H8" s="170"/>
      <c r="I8" s="170"/>
    </row>
    <row r="9" spans="1:9" ht="17.100000000000001" customHeight="1">
      <c r="A9" s="170"/>
      <c r="B9" s="170"/>
      <c r="C9" s="170"/>
      <c r="D9" s="170"/>
      <c r="E9" s="170"/>
      <c r="F9" s="170"/>
      <c r="G9" s="170"/>
      <c r="H9" s="170"/>
      <c r="I9" s="170"/>
    </row>
    <row r="10" spans="1:9" ht="17.100000000000001" customHeight="1">
      <c r="A10" s="125"/>
      <c r="B10" s="125"/>
      <c r="C10" s="125"/>
      <c r="D10" s="125"/>
      <c r="E10" s="125"/>
      <c r="F10" s="125"/>
      <c r="G10" s="125"/>
      <c r="H10" s="125"/>
      <c r="I10" s="125"/>
    </row>
    <row r="11" spans="1:9" ht="17.100000000000001" customHeight="1">
      <c r="A11" s="125"/>
      <c r="B11" s="125"/>
      <c r="C11" s="125"/>
      <c r="D11" s="125"/>
      <c r="E11" s="125"/>
      <c r="F11" s="125"/>
      <c r="G11" s="125"/>
      <c r="H11" s="125"/>
      <c r="I11" s="125"/>
    </row>
    <row r="12" spans="1:9">
      <c r="A12" s="86"/>
      <c r="B12" s="168" t="s">
        <v>199</v>
      </c>
      <c r="C12" s="169"/>
      <c r="D12" s="169"/>
      <c r="E12" s="169"/>
      <c r="F12" s="169"/>
      <c r="G12" s="86"/>
      <c r="H12" s="44"/>
    </row>
  </sheetData>
  <mergeCells count="4">
    <mergeCell ref="B12:F12"/>
    <mergeCell ref="A2:I2"/>
    <mergeCell ref="A8:I9"/>
    <mergeCell ref="C1:E1"/>
  </mergeCells>
  <pageMargins left="0.7" right="0.7" top="0.75" bottom="0.75" header="0.3" footer="0.3"/>
  <pageSetup paperSize="9" orientation="landscape" r:id="rId1"/>
  <headerFooter>
    <oddHeader>&amp;LMCM/WSM/ZP 3/2015
ZESPOLENIA&amp;CPAKIET Nr 8&amp;RZAŁĄCZNIK NR 2 DO SIWZ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zoomScaleNormal="100" workbookViewId="0">
      <selection activeCell="C5" sqref="C5"/>
    </sheetView>
  </sheetViews>
  <sheetFormatPr defaultRowHeight="14.25"/>
  <cols>
    <col min="1" max="1" width="6.875" customWidth="1"/>
    <col min="2" max="2" width="45.125" customWidth="1"/>
    <col min="3" max="3" width="9" customWidth="1"/>
    <col min="4" max="4" width="7.375" bestFit="1" customWidth="1"/>
    <col min="5" max="5" width="9.875" customWidth="1"/>
    <col min="6" max="6" width="8.25" customWidth="1"/>
    <col min="7" max="7" width="9.375" customWidth="1"/>
    <col min="8" max="8" width="12.625" customWidth="1"/>
  </cols>
  <sheetData>
    <row r="1" spans="1:9" ht="15">
      <c r="C1" s="150" t="s">
        <v>203</v>
      </c>
      <c r="D1" s="150"/>
      <c r="E1" s="150"/>
    </row>
    <row r="2" spans="1:9" ht="38.25">
      <c r="A2" s="81" t="s">
        <v>38</v>
      </c>
      <c r="B2" s="82" t="s">
        <v>70</v>
      </c>
      <c r="C2" s="82" t="s">
        <v>148</v>
      </c>
      <c r="D2" s="82" t="s">
        <v>71</v>
      </c>
      <c r="E2" s="82" t="s">
        <v>41</v>
      </c>
      <c r="F2" s="82" t="s">
        <v>204</v>
      </c>
      <c r="G2" s="83" t="s">
        <v>149</v>
      </c>
      <c r="H2" s="83" t="s">
        <v>72</v>
      </c>
      <c r="I2" s="12" t="s">
        <v>143</v>
      </c>
    </row>
    <row r="3" spans="1:9" ht="21.75" customHeight="1">
      <c r="A3" s="177" t="s">
        <v>153</v>
      </c>
      <c r="B3" s="177"/>
      <c r="C3" s="177"/>
      <c r="D3" s="177"/>
      <c r="E3" s="177"/>
      <c r="F3" s="177"/>
      <c r="G3" s="177"/>
      <c r="H3" s="176"/>
      <c r="I3" s="176"/>
    </row>
    <row r="4" spans="1:9" ht="24.95" customHeight="1">
      <c r="A4" s="46" t="s">
        <v>73</v>
      </c>
      <c r="B4" s="66" t="s">
        <v>74</v>
      </c>
      <c r="C4" s="60"/>
      <c r="D4" s="142">
        <v>10</v>
      </c>
      <c r="E4" s="61"/>
      <c r="F4" s="61"/>
      <c r="G4" s="61"/>
      <c r="H4" s="62"/>
      <c r="I4" s="25"/>
    </row>
    <row r="5" spans="1:9" ht="24.95" customHeight="1">
      <c r="A5" s="46" t="s">
        <v>75</v>
      </c>
      <c r="B5" s="66" t="s">
        <v>76</v>
      </c>
      <c r="C5" s="60"/>
      <c r="D5" s="142">
        <v>70</v>
      </c>
      <c r="E5" s="61"/>
      <c r="F5" s="61"/>
      <c r="G5" s="61"/>
      <c r="H5" s="62"/>
      <c r="I5" s="25"/>
    </row>
    <row r="6" spans="1:9" ht="24.95" customHeight="1">
      <c r="A6" s="46" t="s">
        <v>77</v>
      </c>
      <c r="B6" s="66" t="s">
        <v>78</v>
      </c>
      <c r="C6" s="60"/>
      <c r="D6" s="142">
        <v>80</v>
      </c>
      <c r="E6" s="61"/>
      <c r="F6" s="61"/>
      <c r="G6" s="61"/>
      <c r="H6" s="62"/>
      <c r="I6" s="25"/>
    </row>
    <row r="7" spans="1:9" ht="24.95" customHeight="1">
      <c r="A7" s="46" t="s">
        <v>79</v>
      </c>
      <c r="B7" s="67" t="s">
        <v>80</v>
      </c>
      <c r="C7" s="60"/>
      <c r="D7" s="142">
        <v>50</v>
      </c>
      <c r="E7" s="61"/>
      <c r="F7" s="61"/>
      <c r="G7" s="61"/>
      <c r="H7" s="62"/>
      <c r="I7" s="25"/>
    </row>
    <row r="8" spans="1:9" ht="24.95" customHeight="1">
      <c r="A8" s="46" t="s">
        <v>81</v>
      </c>
      <c r="B8" s="67" t="s">
        <v>82</v>
      </c>
      <c r="C8" s="60"/>
      <c r="D8" s="143">
        <v>50</v>
      </c>
      <c r="E8" s="61"/>
      <c r="F8" s="61"/>
      <c r="G8" s="61"/>
      <c r="H8" s="62"/>
      <c r="I8" s="25"/>
    </row>
    <row r="9" spans="1:9" ht="24.95" customHeight="1">
      <c r="A9" s="46" t="s">
        <v>83</v>
      </c>
      <c r="B9" s="64" t="s">
        <v>84</v>
      </c>
      <c r="C9" s="60"/>
      <c r="D9" s="143">
        <v>40</v>
      </c>
      <c r="E9" s="61"/>
      <c r="F9" s="61"/>
      <c r="G9" s="61"/>
      <c r="H9" s="62"/>
      <c r="I9" s="25"/>
    </row>
    <row r="10" spans="1:9" ht="24.95" customHeight="1">
      <c r="A10" s="46" t="s">
        <v>85</v>
      </c>
      <c r="B10" s="65" t="s">
        <v>86</v>
      </c>
      <c r="C10" s="60"/>
      <c r="D10" s="143">
        <v>120</v>
      </c>
      <c r="E10" s="61"/>
      <c r="F10" s="61"/>
      <c r="G10" s="61"/>
      <c r="H10" s="62"/>
      <c r="I10" s="25"/>
    </row>
    <row r="11" spans="1:9" ht="24.95" customHeight="1">
      <c r="A11" s="46" t="s">
        <v>87</v>
      </c>
      <c r="B11" s="64" t="s">
        <v>88</v>
      </c>
      <c r="C11" s="60"/>
      <c r="D11" s="143">
        <v>50</v>
      </c>
      <c r="E11" s="61"/>
      <c r="F11" s="61"/>
      <c r="G11" s="61"/>
      <c r="H11" s="62"/>
      <c r="I11" s="25"/>
    </row>
    <row r="12" spans="1:9" ht="24.95" customHeight="1">
      <c r="A12" s="46" t="s">
        <v>89</v>
      </c>
      <c r="B12" s="68" t="s">
        <v>90</v>
      </c>
      <c r="C12" s="60"/>
      <c r="D12" s="143">
        <v>100</v>
      </c>
      <c r="E12" s="61"/>
      <c r="F12" s="61"/>
      <c r="G12" s="61"/>
      <c r="H12" s="62"/>
      <c r="I12" s="25"/>
    </row>
    <row r="13" spans="1:9" ht="24.95" customHeight="1">
      <c r="A13" s="46" t="s">
        <v>91</v>
      </c>
      <c r="B13" s="64" t="s">
        <v>92</v>
      </c>
      <c r="C13" s="60"/>
      <c r="D13" s="11">
        <v>100</v>
      </c>
      <c r="E13" s="61"/>
      <c r="F13" s="61"/>
      <c r="G13" s="61"/>
      <c r="H13" s="62"/>
      <c r="I13" s="25"/>
    </row>
    <row r="14" spans="1:9" ht="24.95" customHeight="1">
      <c r="A14" s="46" t="s">
        <v>93</v>
      </c>
      <c r="B14" s="63" t="s">
        <v>94</v>
      </c>
      <c r="C14" s="60"/>
      <c r="D14" s="11">
        <v>100</v>
      </c>
      <c r="E14" s="61"/>
      <c r="F14" s="61"/>
      <c r="G14" s="61"/>
      <c r="H14" s="62"/>
      <c r="I14" s="25"/>
    </row>
    <row r="15" spans="1:9" ht="24.95" customHeight="1">
      <c r="A15" s="46" t="s">
        <v>95</v>
      </c>
      <c r="B15" s="67" t="s">
        <v>96</v>
      </c>
      <c r="C15" s="60"/>
      <c r="D15" s="11">
        <v>100</v>
      </c>
      <c r="E15" s="61"/>
      <c r="F15" s="61"/>
      <c r="G15" s="61"/>
      <c r="H15" s="62"/>
      <c r="I15" s="25"/>
    </row>
    <row r="16" spans="1:9" ht="24.95" customHeight="1">
      <c r="A16" s="46" t="s">
        <v>97</v>
      </c>
      <c r="B16" s="65" t="s">
        <v>98</v>
      </c>
      <c r="C16" s="60"/>
      <c r="D16" s="11">
        <v>100</v>
      </c>
      <c r="E16" s="61"/>
      <c r="F16" s="61"/>
      <c r="G16" s="61"/>
      <c r="H16" s="62"/>
      <c r="I16" s="25"/>
    </row>
    <row r="17" spans="1:9" ht="66.75" customHeight="1">
      <c r="A17" s="131" t="s">
        <v>166</v>
      </c>
      <c r="B17" s="65" t="s">
        <v>167</v>
      </c>
      <c r="C17" s="60"/>
      <c r="D17" s="11">
        <v>140</v>
      </c>
      <c r="E17" s="61"/>
      <c r="F17" s="61"/>
      <c r="G17" s="61"/>
      <c r="H17" s="62"/>
      <c r="I17" s="25"/>
    </row>
    <row r="18" spans="1:9" ht="24.95" customHeight="1">
      <c r="A18" s="81" t="s">
        <v>188</v>
      </c>
      <c r="B18" s="66" t="s">
        <v>187</v>
      </c>
      <c r="C18" s="60"/>
      <c r="D18" s="11">
        <v>20</v>
      </c>
      <c r="E18" s="61"/>
      <c r="F18" s="61"/>
      <c r="G18" s="61"/>
      <c r="H18" s="62"/>
      <c r="I18" s="25"/>
    </row>
    <row r="19" spans="1:9" ht="168">
      <c r="A19" s="81" t="s">
        <v>189</v>
      </c>
      <c r="B19" s="132" t="s">
        <v>186</v>
      </c>
      <c r="C19" s="60"/>
      <c r="D19" s="11">
        <v>100</v>
      </c>
      <c r="E19" s="61"/>
      <c r="F19" s="61"/>
      <c r="G19" s="61"/>
      <c r="H19" s="62"/>
      <c r="I19" s="25"/>
    </row>
    <row r="20" spans="1:9" ht="24.95" customHeight="1">
      <c r="A20" s="178" t="s">
        <v>99</v>
      </c>
      <c r="B20" s="178"/>
      <c r="C20" s="178"/>
      <c r="D20" s="178"/>
      <c r="E20" s="47">
        <f>SUM(E4:E19)</f>
        <v>0</v>
      </c>
      <c r="F20" s="61">
        <f t="shared" ref="F20" si="0">E20*8%</f>
        <v>0</v>
      </c>
      <c r="G20" s="48" t="s">
        <v>100</v>
      </c>
      <c r="H20" s="116">
        <f>SUM(H4:H19)</f>
        <v>0</v>
      </c>
      <c r="I20" s="25"/>
    </row>
    <row r="21" spans="1:9" ht="24.95" customHeight="1">
      <c r="A21" s="49"/>
      <c r="B21" s="49"/>
      <c r="C21" s="49"/>
      <c r="D21" s="49"/>
      <c r="E21" s="50"/>
      <c r="F21" s="119"/>
      <c r="G21" s="51"/>
      <c r="H21" s="120"/>
      <c r="I21" s="24"/>
    </row>
    <row r="22" spans="1:9">
      <c r="A22" s="52" t="s">
        <v>101</v>
      </c>
      <c r="B22" s="52"/>
      <c r="C22" s="52"/>
      <c r="D22" s="52"/>
      <c r="E22" s="52"/>
      <c r="F22" s="52"/>
      <c r="G22" s="52"/>
      <c r="H22" s="52"/>
    </row>
    <row r="23" spans="1:9">
      <c r="A23" s="53" t="str">
        <f>A4</f>
        <v>poz. 1</v>
      </c>
      <c r="B23" s="53" t="s">
        <v>102</v>
      </c>
      <c r="C23" s="53"/>
      <c r="D23" s="53"/>
      <c r="E23" s="53"/>
      <c r="F23" s="53"/>
      <c r="G23" s="53"/>
      <c r="H23" s="53"/>
    </row>
    <row r="24" spans="1:9">
      <c r="A24" s="54" t="s">
        <v>103</v>
      </c>
      <c r="B24" s="53"/>
      <c r="C24" s="53"/>
      <c r="D24" s="53"/>
      <c r="E24" s="53"/>
      <c r="F24" s="53"/>
      <c r="G24" s="53"/>
      <c r="H24" s="53"/>
    </row>
    <row r="25" spans="1:9">
      <c r="A25" s="54" t="s">
        <v>104</v>
      </c>
      <c r="B25" s="53"/>
      <c r="C25" s="53"/>
      <c r="D25" s="53"/>
      <c r="E25" s="53"/>
      <c r="F25" s="53"/>
      <c r="G25" s="53"/>
      <c r="H25" s="53"/>
    </row>
    <row r="26" spans="1:9">
      <c r="A26" s="54" t="s">
        <v>105</v>
      </c>
      <c r="B26" s="53"/>
      <c r="C26" s="53"/>
      <c r="D26" s="53"/>
      <c r="E26" s="53"/>
      <c r="F26" s="53"/>
      <c r="G26" s="53"/>
      <c r="H26" s="53"/>
    </row>
    <row r="27" spans="1:9">
      <c r="A27" s="54" t="s">
        <v>106</v>
      </c>
      <c r="B27" s="53"/>
      <c r="C27" s="53"/>
      <c r="D27" s="53"/>
      <c r="E27" s="53"/>
      <c r="F27" s="53"/>
      <c r="G27" s="53"/>
      <c r="H27" s="53"/>
    </row>
    <row r="28" spans="1:9">
      <c r="A28" s="54" t="s">
        <v>107</v>
      </c>
      <c r="B28" s="53"/>
      <c r="C28" s="53"/>
      <c r="D28" s="53"/>
      <c r="E28" s="53"/>
      <c r="F28" s="53"/>
      <c r="G28" s="53"/>
      <c r="H28" s="53"/>
    </row>
    <row r="29" spans="1:9">
      <c r="A29" s="54" t="s">
        <v>108</v>
      </c>
      <c r="B29" s="53"/>
      <c r="C29" s="53"/>
      <c r="D29" s="53"/>
      <c r="E29" s="53"/>
      <c r="F29" s="53"/>
      <c r="G29" s="53"/>
      <c r="H29" s="53"/>
    </row>
    <row r="30" spans="1:9">
      <c r="A30" s="54" t="s">
        <v>109</v>
      </c>
      <c r="B30" s="53"/>
      <c r="C30" s="53"/>
      <c r="D30" s="53"/>
      <c r="E30" s="53"/>
      <c r="F30" s="53"/>
      <c r="G30" s="53"/>
      <c r="H30" s="53"/>
    </row>
    <row r="31" spans="1:9">
      <c r="A31" s="54" t="s">
        <v>110</v>
      </c>
      <c r="B31" s="53"/>
      <c r="C31" s="53"/>
      <c r="D31" s="53"/>
      <c r="E31" s="53"/>
      <c r="F31" s="53"/>
      <c r="G31" s="53"/>
      <c r="H31" s="53"/>
    </row>
    <row r="32" spans="1:9">
      <c r="A32" s="54" t="s">
        <v>111</v>
      </c>
      <c r="B32" s="53"/>
      <c r="C32" s="53"/>
      <c r="D32" s="53"/>
      <c r="E32" s="53"/>
      <c r="F32" s="53"/>
      <c r="G32" s="53"/>
      <c r="H32" s="53"/>
    </row>
    <row r="33" spans="1:8">
      <c r="A33" s="54" t="s">
        <v>112</v>
      </c>
      <c r="B33" s="53"/>
      <c r="C33" s="53"/>
      <c r="D33" s="53"/>
      <c r="E33" s="53"/>
      <c r="F33" s="53"/>
      <c r="G33" s="53"/>
      <c r="H33" s="53"/>
    </row>
    <row r="34" spans="1:8" ht="60" customHeight="1">
      <c r="A34" s="175" t="s">
        <v>113</v>
      </c>
      <c r="B34" s="175"/>
      <c r="C34" s="175"/>
      <c r="D34" s="175"/>
      <c r="E34" s="175"/>
      <c r="F34" s="175"/>
      <c r="G34" s="175"/>
      <c r="H34" s="175"/>
    </row>
    <row r="35" spans="1:8" ht="15">
      <c r="A35" s="55" t="s">
        <v>114</v>
      </c>
      <c r="B35" s="56"/>
      <c r="C35" s="56"/>
      <c r="D35" s="57">
        <f>D4</f>
        <v>10</v>
      </c>
      <c r="E35" s="56" t="s">
        <v>115</v>
      </c>
      <c r="F35" s="56"/>
      <c r="G35" s="56"/>
      <c r="H35" s="56"/>
    </row>
    <row r="36" spans="1:8">
      <c r="A36" s="53" t="str">
        <f>A5</f>
        <v>poz. 2</v>
      </c>
      <c r="B36" s="53" t="s">
        <v>116</v>
      </c>
      <c r="C36" s="53"/>
      <c r="D36" s="53"/>
      <c r="E36" s="53"/>
      <c r="F36" s="53"/>
      <c r="G36" s="53"/>
      <c r="H36" s="53"/>
    </row>
    <row r="37" spans="1:8">
      <c r="A37" s="54" t="s">
        <v>103</v>
      </c>
      <c r="B37" s="53"/>
      <c r="C37" s="53"/>
      <c r="D37" s="53"/>
      <c r="E37" s="53"/>
      <c r="F37" s="53"/>
      <c r="G37" s="53"/>
      <c r="H37" s="53"/>
    </row>
    <row r="38" spans="1:8">
      <c r="A38" s="54" t="s">
        <v>117</v>
      </c>
      <c r="B38" s="53"/>
      <c r="C38" s="53"/>
      <c r="D38" s="53"/>
      <c r="E38" s="53"/>
      <c r="F38" s="53"/>
      <c r="G38" s="53"/>
      <c r="H38" s="53"/>
    </row>
    <row r="39" spans="1:8">
      <c r="A39" s="54" t="s">
        <v>118</v>
      </c>
      <c r="B39" s="53"/>
      <c r="C39" s="53"/>
      <c r="D39" s="53"/>
      <c r="E39" s="53"/>
      <c r="F39" s="53"/>
      <c r="G39" s="53"/>
      <c r="H39" s="53"/>
    </row>
    <row r="40" spans="1:8">
      <c r="A40" s="54" t="s">
        <v>110</v>
      </c>
      <c r="B40" s="53"/>
      <c r="C40" s="53"/>
      <c r="D40" s="53"/>
      <c r="E40" s="53"/>
      <c r="F40" s="53"/>
      <c r="G40" s="53"/>
      <c r="H40" s="53"/>
    </row>
    <row r="41" spans="1:8">
      <c r="A41" s="54" t="s">
        <v>111</v>
      </c>
      <c r="B41" s="53"/>
      <c r="C41" s="53"/>
      <c r="D41" s="53"/>
      <c r="E41" s="53"/>
      <c r="F41" s="53"/>
      <c r="G41" s="53"/>
      <c r="H41" s="53"/>
    </row>
    <row r="42" spans="1:8">
      <c r="A42" s="54" t="s">
        <v>112</v>
      </c>
      <c r="B42" s="53"/>
      <c r="C42" s="53"/>
      <c r="D42" s="53"/>
      <c r="E42" s="53"/>
      <c r="F42" s="53"/>
      <c r="G42" s="53"/>
      <c r="H42" s="53"/>
    </row>
    <row r="43" spans="1:8" ht="57" customHeight="1">
      <c r="A43" s="175" t="s">
        <v>113</v>
      </c>
      <c r="B43" s="175"/>
      <c r="C43" s="175"/>
      <c r="D43" s="175"/>
      <c r="E43" s="175"/>
      <c r="F43" s="175"/>
      <c r="G43" s="175"/>
      <c r="H43" s="175"/>
    </row>
    <row r="44" spans="1:8" ht="15">
      <c r="A44" s="55" t="s">
        <v>119</v>
      </c>
      <c r="B44" s="56"/>
      <c r="C44" s="56"/>
      <c r="D44" s="57">
        <f>D5</f>
        <v>70</v>
      </c>
      <c r="E44" s="56" t="s">
        <v>115</v>
      </c>
      <c r="F44" s="56"/>
      <c r="G44" s="56"/>
      <c r="H44" s="56"/>
    </row>
    <row r="45" spans="1:8">
      <c r="A45" s="53" t="str">
        <f>A6</f>
        <v>poz. 3</v>
      </c>
      <c r="B45" s="53" t="s">
        <v>120</v>
      </c>
      <c r="C45" s="53"/>
      <c r="D45" s="53"/>
      <c r="E45" s="53"/>
      <c r="F45" s="53"/>
      <c r="G45" s="53"/>
      <c r="H45" s="53"/>
    </row>
    <row r="46" spans="1:8">
      <c r="A46" s="54" t="s">
        <v>103</v>
      </c>
      <c r="B46" s="53"/>
      <c r="C46" s="53"/>
      <c r="D46" s="53"/>
      <c r="E46" s="53"/>
      <c r="F46" s="53"/>
      <c r="G46" s="53"/>
      <c r="H46" s="53"/>
    </row>
    <row r="47" spans="1:8">
      <c r="A47" s="54" t="s">
        <v>121</v>
      </c>
      <c r="B47" s="53"/>
      <c r="C47" s="53"/>
      <c r="D47" s="53"/>
      <c r="E47" s="53"/>
      <c r="F47" s="53"/>
      <c r="G47" s="53"/>
      <c r="H47" s="53"/>
    </row>
    <row r="48" spans="1:8">
      <c r="A48" s="54" t="s">
        <v>122</v>
      </c>
      <c r="B48" s="53"/>
      <c r="C48" s="53"/>
      <c r="D48" s="53"/>
      <c r="E48" s="53"/>
      <c r="F48" s="53"/>
      <c r="G48" s="53"/>
      <c r="H48" s="53"/>
    </row>
    <row r="49" spans="1:8">
      <c r="A49" s="54" t="s">
        <v>123</v>
      </c>
      <c r="B49" s="53"/>
      <c r="C49" s="53"/>
      <c r="D49" s="53"/>
      <c r="E49" s="53"/>
      <c r="F49" s="53"/>
      <c r="G49" s="53"/>
      <c r="H49" s="53"/>
    </row>
    <row r="50" spans="1:8">
      <c r="A50" s="54" t="s">
        <v>124</v>
      </c>
      <c r="B50" s="53"/>
      <c r="C50" s="53"/>
      <c r="D50" s="53"/>
      <c r="E50" s="53"/>
      <c r="F50" s="53"/>
      <c r="G50" s="53"/>
      <c r="H50" s="53"/>
    </row>
    <row r="51" spans="1:8">
      <c r="A51" s="54" t="s">
        <v>111</v>
      </c>
      <c r="B51" s="53"/>
      <c r="C51" s="53"/>
      <c r="D51" s="53"/>
      <c r="E51" s="53"/>
      <c r="F51" s="53"/>
      <c r="G51" s="53"/>
      <c r="H51" s="53"/>
    </row>
    <row r="52" spans="1:8">
      <c r="A52" s="54" t="s">
        <v>112</v>
      </c>
      <c r="B52" s="53"/>
      <c r="C52" s="53"/>
      <c r="D52" s="53"/>
      <c r="E52" s="53"/>
      <c r="F52" s="53"/>
      <c r="G52" s="53"/>
      <c r="H52" s="53"/>
    </row>
    <row r="53" spans="1:8">
      <c r="A53" s="54" t="s">
        <v>125</v>
      </c>
      <c r="B53" s="53"/>
      <c r="C53" s="53"/>
      <c r="D53" s="53"/>
      <c r="E53" s="53"/>
      <c r="F53" s="53"/>
      <c r="G53" s="53"/>
      <c r="H53" s="53"/>
    </row>
    <row r="54" spans="1:8" ht="55.5" customHeight="1">
      <c r="A54" s="175" t="s">
        <v>113</v>
      </c>
      <c r="B54" s="175"/>
      <c r="C54" s="175"/>
      <c r="D54" s="175"/>
      <c r="E54" s="175"/>
      <c r="F54" s="175"/>
      <c r="G54" s="175"/>
      <c r="H54" s="175"/>
    </row>
    <row r="55" spans="1:8" ht="15">
      <c r="A55" s="55" t="s">
        <v>126</v>
      </c>
      <c r="B55" s="56"/>
      <c r="C55" s="56"/>
      <c r="D55" s="58">
        <f>D6</f>
        <v>80</v>
      </c>
      <c r="E55" s="56" t="s">
        <v>115</v>
      </c>
      <c r="F55" s="56"/>
      <c r="G55" s="56"/>
      <c r="H55" s="56"/>
    </row>
    <row r="56" spans="1:8">
      <c r="A56" s="53" t="str">
        <f>A9</f>
        <v>poz. 6</v>
      </c>
      <c r="B56" s="53" t="s">
        <v>127</v>
      </c>
      <c r="C56" s="53"/>
      <c r="D56" s="53"/>
      <c r="E56" s="53"/>
      <c r="F56" s="53"/>
      <c r="G56" s="53"/>
      <c r="H56" s="53"/>
    </row>
    <row r="57" spans="1:8">
      <c r="A57" s="54" t="s">
        <v>103</v>
      </c>
      <c r="B57" s="53"/>
      <c r="C57" s="53"/>
      <c r="D57" s="53"/>
      <c r="E57" s="53"/>
      <c r="F57" s="53"/>
      <c r="G57" s="53"/>
      <c r="H57" s="53"/>
    </row>
    <row r="58" spans="1:8">
      <c r="A58" s="54" t="s">
        <v>128</v>
      </c>
      <c r="B58" s="53"/>
      <c r="C58" s="53"/>
      <c r="D58" s="53"/>
      <c r="E58" s="53"/>
      <c r="F58" s="53"/>
      <c r="G58" s="53"/>
      <c r="H58" s="53"/>
    </row>
    <row r="59" spans="1:8">
      <c r="A59" s="54" t="s">
        <v>129</v>
      </c>
      <c r="B59" s="53"/>
      <c r="C59" s="53"/>
      <c r="D59" s="53"/>
      <c r="E59" s="53"/>
      <c r="F59" s="53"/>
      <c r="G59" s="53"/>
      <c r="H59" s="53"/>
    </row>
    <row r="60" spans="1:8">
      <c r="A60" s="54" t="s">
        <v>130</v>
      </c>
      <c r="B60" s="53"/>
      <c r="C60" s="53"/>
      <c r="D60" s="53"/>
      <c r="E60" s="53"/>
      <c r="F60" s="53"/>
      <c r="G60" s="53"/>
      <c r="H60" s="53"/>
    </row>
    <row r="61" spans="1:8">
      <c r="A61" s="54" t="s">
        <v>131</v>
      </c>
      <c r="B61" s="53"/>
      <c r="C61" s="53"/>
      <c r="D61" s="53"/>
      <c r="E61" s="53"/>
      <c r="F61" s="53"/>
      <c r="G61" s="53"/>
      <c r="H61" s="53"/>
    </row>
    <row r="62" spans="1:8">
      <c r="A62" s="54" t="s">
        <v>132</v>
      </c>
      <c r="B62" s="53"/>
      <c r="C62" s="53"/>
      <c r="D62" s="53"/>
      <c r="E62" s="53"/>
      <c r="F62" s="53"/>
      <c r="G62" s="53"/>
      <c r="H62" s="53"/>
    </row>
    <row r="63" spans="1:8">
      <c r="A63" s="54" t="s">
        <v>133</v>
      </c>
      <c r="B63" s="53"/>
      <c r="C63" s="53"/>
      <c r="D63" s="53"/>
      <c r="E63" s="53"/>
      <c r="F63" s="53"/>
      <c r="G63" s="53"/>
      <c r="H63" s="53"/>
    </row>
    <row r="64" spans="1:8" ht="53.25" customHeight="1">
      <c r="A64" s="175" t="s">
        <v>113</v>
      </c>
      <c r="B64" s="175"/>
      <c r="C64" s="175"/>
      <c r="D64" s="175"/>
      <c r="E64" s="175"/>
      <c r="F64" s="175"/>
      <c r="G64" s="175"/>
      <c r="H64" s="175"/>
    </row>
    <row r="65" spans="1:9" ht="15">
      <c r="A65" s="55" t="s">
        <v>134</v>
      </c>
      <c r="B65" s="56"/>
      <c r="C65" s="56"/>
      <c r="D65" s="58">
        <f>D9</f>
        <v>40</v>
      </c>
      <c r="E65" s="56" t="s">
        <v>115</v>
      </c>
      <c r="F65" s="56"/>
      <c r="G65" s="56"/>
      <c r="H65" s="56"/>
    </row>
    <row r="66" spans="1:9">
      <c r="A66" s="53" t="str">
        <f>A12</f>
        <v>poz. 9</v>
      </c>
      <c r="B66" s="53" t="s">
        <v>135</v>
      </c>
      <c r="C66" s="53"/>
      <c r="D66" s="53"/>
      <c r="E66" s="53"/>
      <c r="F66" s="53"/>
      <c r="G66" s="53"/>
      <c r="H66" s="53"/>
    </row>
    <row r="67" spans="1:9" ht="38.25" customHeight="1">
      <c r="A67" s="174" t="s">
        <v>136</v>
      </c>
      <c r="B67" s="174"/>
      <c r="C67" s="174"/>
      <c r="D67" s="174"/>
      <c r="E67" s="174"/>
      <c r="F67" s="174"/>
      <c r="G67" s="174"/>
      <c r="H67" s="174"/>
    </row>
    <row r="68" spans="1:9" ht="15">
      <c r="A68" s="55" t="s">
        <v>137</v>
      </c>
      <c r="B68" s="56"/>
      <c r="C68" s="56"/>
      <c r="D68" s="58">
        <f>D12</f>
        <v>100</v>
      </c>
      <c r="E68" s="56" t="s">
        <v>115</v>
      </c>
      <c r="F68" s="56"/>
      <c r="G68" s="56"/>
      <c r="H68" s="56"/>
    </row>
    <row r="69" spans="1:9">
      <c r="A69" s="53" t="str">
        <f>A13</f>
        <v>poz. 10</v>
      </c>
      <c r="B69" s="53" t="s">
        <v>138</v>
      </c>
      <c r="C69" s="53"/>
      <c r="D69" s="53"/>
      <c r="E69" s="53"/>
      <c r="F69" s="53"/>
      <c r="G69" s="53"/>
      <c r="H69" s="53"/>
    </row>
    <row r="70" spans="1:9" ht="36.75" customHeight="1">
      <c r="A70" s="174" t="s">
        <v>139</v>
      </c>
      <c r="B70" s="174"/>
      <c r="C70" s="174"/>
      <c r="D70" s="174"/>
      <c r="E70" s="174"/>
      <c r="F70" s="174"/>
      <c r="G70" s="174"/>
      <c r="H70" s="174"/>
    </row>
    <row r="71" spans="1:9" ht="15">
      <c r="A71" s="55" t="s">
        <v>140</v>
      </c>
      <c r="B71" s="56"/>
      <c r="C71" s="56"/>
      <c r="D71" s="58">
        <f>D13</f>
        <v>100</v>
      </c>
      <c r="E71" s="56" t="s">
        <v>115</v>
      </c>
      <c r="F71" s="56"/>
      <c r="G71" s="56"/>
      <c r="H71" s="56"/>
    </row>
    <row r="72" spans="1:9">
      <c r="A72" s="53" t="s">
        <v>93</v>
      </c>
      <c r="B72" s="172" t="s">
        <v>150</v>
      </c>
      <c r="C72" s="172"/>
      <c r="D72" s="172"/>
      <c r="E72" s="172"/>
      <c r="F72" s="172"/>
      <c r="G72" s="172"/>
      <c r="H72" s="53"/>
    </row>
    <row r="73" spans="1:9">
      <c r="A73" s="173" t="s">
        <v>151</v>
      </c>
      <c r="B73" s="171"/>
      <c r="C73" s="171"/>
      <c r="D73" s="171"/>
      <c r="E73" s="171"/>
      <c r="F73" s="171"/>
      <c r="G73" s="171"/>
      <c r="H73" s="171"/>
    </row>
    <row r="74" spans="1:9">
      <c r="A74" s="171"/>
      <c r="B74" s="171"/>
      <c r="C74" s="171"/>
      <c r="D74" s="171"/>
      <c r="E74" s="171"/>
      <c r="F74" s="171"/>
      <c r="G74" s="171"/>
      <c r="H74" s="171"/>
    </row>
    <row r="75" spans="1:9">
      <c r="A75" s="171"/>
      <c r="B75" s="171"/>
      <c r="C75" s="171"/>
      <c r="D75" s="171"/>
      <c r="E75" s="171"/>
      <c r="F75" s="171"/>
      <c r="G75" s="171"/>
      <c r="H75" s="171"/>
    </row>
    <row r="76" spans="1:9">
      <c r="A76" s="171"/>
      <c r="B76" s="171"/>
      <c r="C76" s="171"/>
      <c r="D76" s="171"/>
      <c r="E76" s="171"/>
      <c r="F76" s="171"/>
      <c r="G76" s="171"/>
      <c r="H76" s="171"/>
    </row>
    <row r="77" spans="1:9" ht="24.95" customHeight="1">
      <c r="A77" s="133" t="s">
        <v>188</v>
      </c>
      <c r="B77" s="134" t="s">
        <v>187</v>
      </c>
      <c r="C77" s="135"/>
      <c r="D77" s="136"/>
      <c r="E77" s="119"/>
      <c r="F77" s="119"/>
      <c r="G77" s="119"/>
      <c r="H77" s="137"/>
      <c r="I77" s="24"/>
    </row>
    <row r="78" spans="1:9" ht="24.95" customHeight="1">
      <c r="A78" s="139" t="s">
        <v>190</v>
      </c>
      <c r="B78" s="139"/>
      <c r="C78" s="135"/>
      <c r="D78" s="136"/>
      <c r="E78" s="119"/>
      <c r="F78" s="119"/>
      <c r="G78" s="119"/>
      <c r="H78" s="137"/>
      <c r="I78" s="24"/>
    </row>
    <row r="79" spans="1:9" ht="39.950000000000003" customHeight="1">
      <c r="A79" s="171" t="s">
        <v>202</v>
      </c>
      <c r="B79" s="171"/>
      <c r="C79" s="171"/>
      <c r="D79" s="171"/>
      <c r="E79" s="171"/>
      <c r="F79" s="171"/>
      <c r="G79" s="171"/>
      <c r="H79" s="171"/>
      <c r="I79" s="171"/>
    </row>
    <row r="80" spans="1:9" ht="39.950000000000003" customHeight="1">
      <c r="A80" s="171"/>
      <c r="B80" s="171"/>
      <c r="C80" s="171"/>
      <c r="D80" s="171"/>
      <c r="E80" s="171"/>
      <c r="F80" s="171"/>
      <c r="G80" s="171"/>
      <c r="H80" s="171"/>
      <c r="I80" s="171"/>
    </row>
    <row r="81" spans="1:11" ht="39.950000000000003" customHeight="1">
      <c r="A81" s="171"/>
      <c r="B81" s="171"/>
      <c r="C81" s="171"/>
      <c r="D81" s="171"/>
      <c r="E81" s="171"/>
      <c r="F81" s="171"/>
      <c r="G81" s="171"/>
      <c r="H81" s="171"/>
      <c r="I81" s="171"/>
    </row>
    <row r="82" spans="1:11" ht="4.5" customHeight="1">
      <c r="A82" s="171"/>
      <c r="B82" s="171"/>
      <c r="C82" s="171"/>
      <c r="D82" s="171"/>
      <c r="E82" s="171"/>
      <c r="F82" s="171"/>
      <c r="G82" s="171"/>
      <c r="H82" s="171"/>
      <c r="I82" s="171"/>
    </row>
    <row r="83" spans="1:11" ht="15">
      <c r="A83" s="55" t="s">
        <v>201</v>
      </c>
      <c r="B83" s="144"/>
      <c r="C83" s="56"/>
      <c r="D83" s="57">
        <v>20</v>
      </c>
      <c r="E83" s="56" t="s">
        <v>115</v>
      </c>
      <c r="F83" s="56"/>
      <c r="G83" s="56"/>
      <c r="H83" s="56"/>
    </row>
    <row r="84" spans="1:11">
      <c r="A84" s="53"/>
      <c r="B84" s="59"/>
      <c r="C84" s="59"/>
      <c r="D84" s="59"/>
      <c r="E84" s="53"/>
      <c r="F84" s="53"/>
      <c r="G84" s="53"/>
      <c r="H84" s="53"/>
    </row>
    <row r="85" spans="1:11">
      <c r="A85" s="53"/>
      <c r="B85" s="59"/>
      <c r="C85" s="59"/>
      <c r="D85" s="59"/>
      <c r="E85" s="53"/>
      <c r="F85" s="53"/>
      <c r="G85" s="53"/>
      <c r="H85" s="53"/>
    </row>
    <row r="86" spans="1:11">
      <c r="A86" s="53"/>
      <c r="B86" s="59"/>
      <c r="C86" s="59"/>
      <c r="D86" s="59"/>
      <c r="E86" s="53"/>
      <c r="F86" s="53"/>
      <c r="G86" s="53"/>
      <c r="H86" s="53"/>
    </row>
    <row r="87" spans="1:11">
      <c r="A87" s="53"/>
      <c r="B87" s="59"/>
      <c r="C87" s="59"/>
      <c r="D87" s="59"/>
      <c r="E87" s="53"/>
      <c r="F87" s="53"/>
      <c r="G87" s="53"/>
      <c r="H87" s="53"/>
    </row>
    <row r="88" spans="1:11">
      <c r="A88" s="53"/>
      <c r="B88" s="53" t="s">
        <v>200</v>
      </c>
      <c r="C88" s="53"/>
      <c r="D88" s="53"/>
      <c r="E88" s="53"/>
      <c r="F88" s="53"/>
      <c r="G88" s="53"/>
      <c r="H88" s="53"/>
    </row>
    <row r="92" spans="1:11">
      <c r="K92" s="138"/>
    </row>
  </sheetData>
  <mergeCells count="13">
    <mergeCell ref="C1:E1"/>
    <mergeCell ref="A64:H64"/>
    <mergeCell ref="H3:I3"/>
    <mergeCell ref="A3:G3"/>
    <mergeCell ref="A20:D20"/>
    <mergeCell ref="A34:H34"/>
    <mergeCell ref="A43:H43"/>
    <mergeCell ref="A54:H54"/>
    <mergeCell ref="A79:I82"/>
    <mergeCell ref="B72:G72"/>
    <mergeCell ref="A73:H76"/>
    <mergeCell ref="A67:H67"/>
    <mergeCell ref="A70:H70"/>
  </mergeCells>
  <pageMargins left="0.7" right="0.7" top="0.75" bottom="0.75" header="0.3" footer="0.3"/>
  <pageSetup paperSize="9" orientation="landscape" r:id="rId1"/>
  <headerFooter>
    <oddHeader>&amp;LMCM/WSM/ZP 3/2015
ZESPOLENIA&amp;CPAKIET  Nr 9&amp;RZAŁŁĄCZNIK. NR 2 DO SIWZ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PAKIET 1</vt:lpstr>
      <vt:lpstr>PAKIET 2</vt:lpstr>
      <vt:lpstr>PAKIET 3</vt:lpstr>
      <vt:lpstr>PAKIET 4</vt:lpstr>
      <vt:lpstr>PAKIET 5</vt:lpstr>
      <vt:lpstr>PAKIET 6 </vt:lpstr>
      <vt:lpstr>PAKIET 7</vt:lpstr>
      <vt:lpstr>PAKIET 8</vt:lpstr>
      <vt:lpstr>PAKIET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t-konieczny</dc:creator>
  <cp:lastModifiedBy>t-konieczny</cp:lastModifiedBy>
  <cp:lastPrinted>2015-04-17T11:13:54Z</cp:lastPrinted>
  <dcterms:created xsi:type="dcterms:W3CDTF">2013-08-23T12:31:58Z</dcterms:created>
  <dcterms:modified xsi:type="dcterms:W3CDTF">2015-04-17T11:15:49Z</dcterms:modified>
</cp:coreProperties>
</file>